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 activeTab="9"/>
  </bookViews>
  <sheets>
    <sheet name="1 день" sheetId="1" r:id="rId1"/>
    <sheet name="2 день" sheetId="7" r:id="rId2"/>
    <sheet name="3 день" sheetId="4" r:id="rId3"/>
    <sheet name="4 день" sheetId="5" r:id="rId4"/>
    <sheet name="5 день" sheetId="6" r:id="rId5"/>
    <sheet name="6 день" sheetId="10" r:id="rId6"/>
    <sheet name="7 день" sheetId="9" r:id="rId7"/>
    <sheet name="8 день" sheetId="11" r:id="rId8"/>
    <sheet name="9 день" sheetId="12" r:id="rId9"/>
    <sheet name="10 день" sheetId="14" r:id="rId10"/>
  </sheets>
  <calcPr calcId="144525"/>
</workbook>
</file>

<file path=xl/calcChain.xml><?xml version="1.0" encoding="utf-8"?>
<calcChain xmlns="http://schemas.openxmlformats.org/spreadsheetml/2006/main">
  <c r="I21" i="14" l="1"/>
  <c r="I27" i="14" s="1"/>
  <c r="I22" i="12"/>
  <c r="I28" i="12" s="1"/>
  <c r="I27" i="11"/>
  <c r="I22" i="11"/>
  <c r="I20" i="9"/>
  <c r="I26" i="9" s="1"/>
  <c r="I22" i="10" l="1"/>
  <c r="I28" i="10" s="1"/>
  <c r="I20" i="6"/>
  <c r="I26" i="6" s="1"/>
  <c r="I22" i="5" l="1"/>
  <c r="I28" i="5" s="1"/>
  <c r="I22" i="4"/>
  <c r="I27" i="4" s="1"/>
  <c r="I27" i="7"/>
  <c r="I22" i="7"/>
  <c r="I21" i="1"/>
  <c r="I27" i="1" s="1"/>
  <c r="G26" i="14"/>
  <c r="F26" i="14"/>
  <c r="E26" i="14"/>
  <c r="D26" i="14"/>
  <c r="C26" i="14"/>
  <c r="G27" i="12"/>
  <c r="F27" i="12"/>
  <c r="E27" i="12"/>
  <c r="D27" i="12"/>
  <c r="C27" i="12"/>
  <c r="G27" i="11"/>
  <c r="F27" i="11"/>
  <c r="E27" i="11"/>
  <c r="D27" i="11"/>
  <c r="C27" i="11"/>
  <c r="G25" i="9"/>
  <c r="F25" i="9"/>
  <c r="E25" i="9"/>
  <c r="D25" i="9"/>
  <c r="C25" i="9"/>
  <c r="G27" i="10"/>
  <c r="F27" i="10"/>
  <c r="E27" i="10"/>
  <c r="D27" i="10"/>
  <c r="C27" i="10"/>
  <c r="G25" i="6"/>
  <c r="F25" i="6"/>
  <c r="E25" i="6"/>
  <c r="D25" i="6"/>
  <c r="C25" i="6"/>
  <c r="G27" i="5"/>
  <c r="F27" i="5"/>
  <c r="E27" i="5"/>
  <c r="D27" i="5"/>
  <c r="C27" i="5"/>
  <c r="C26" i="9" l="1"/>
  <c r="G27" i="4"/>
  <c r="G28" i="4" s="1"/>
  <c r="F27" i="4"/>
  <c r="E27" i="4"/>
  <c r="D27" i="4"/>
  <c r="C27" i="4"/>
  <c r="C28" i="4" s="1"/>
  <c r="H27" i="7"/>
  <c r="G27" i="7"/>
  <c r="F27" i="7"/>
  <c r="E27" i="7"/>
  <c r="D27" i="7"/>
  <c r="C27" i="7"/>
  <c r="G26" i="1"/>
  <c r="F26" i="1"/>
  <c r="E26" i="1"/>
  <c r="D26" i="1"/>
  <c r="C26" i="1"/>
  <c r="F21" i="14"/>
  <c r="E21" i="14"/>
  <c r="D21" i="14"/>
  <c r="C21" i="14"/>
  <c r="G14" i="14"/>
  <c r="G27" i="14" s="1"/>
  <c r="F14" i="14"/>
  <c r="E14" i="14"/>
  <c r="D14" i="14"/>
  <c r="C14" i="14"/>
  <c r="G22" i="12"/>
  <c r="F22" i="12"/>
  <c r="E22" i="12"/>
  <c r="D22" i="12"/>
  <c r="C22" i="12"/>
  <c r="G14" i="12"/>
  <c r="G28" i="12" s="1"/>
  <c r="F14" i="12"/>
  <c r="E14" i="12"/>
  <c r="E28" i="12" s="1"/>
  <c r="D14" i="12"/>
  <c r="C14" i="12"/>
  <c r="C28" i="12" s="1"/>
  <c r="G22" i="11"/>
  <c r="F22" i="11"/>
  <c r="E22" i="11"/>
  <c r="D22" i="11"/>
  <c r="C22" i="11"/>
  <c r="G14" i="11"/>
  <c r="G28" i="11" s="1"/>
  <c r="F14" i="11"/>
  <c r="E14" i="11"/>
  <c r="E28" i="11" s="1"/>
  <c r="D14" i="11"/>
  <c r="D28" i="11" s="1"/>
  <c r="C14" i="11"/>
  <c r="C28" i="11" s="1"/>
  <c r="G22" i="10"/>
  <c r="F22" i="10"/>
  <c r="E22" i="10"/>
  <c r="D22" i="10"/>
  <c r="C22" i="10"/>
  <c r="G14" i="10"/>
  <c r="G28" i="10" s="1"/>
  <c r="F14" i="10"/>
  <c r="F28" i="10" s="1"/>
  <c r="E14" i="10"/>
  <c r="D14" i="10"/>
  <c r="C14" i="10"/>
  <c r="C28" i="10" s="1"/>
  <c r="G20" i="9"/>
  <c r="F20" i="9"/>
  <c r="E20" i="9"/>
  <c r="D20" i="9"/>
  <c r="C20" i="9"/>
  <c r="G12" i="9"/>
  <c r="F12" i="9"/>
  <c r="E12" i="9"/>
  <c r="D12" i="9"/>
  <c r="C12" i="9"/>
  <c r="G22" i="7"/>
  <c r="F22" i="7"/>
  <c r="E22" i="7"/>
  <c r="D22" i="7"/>
  <c r="C22" i="7"/>
  <c r="G14" i="7"/>
  <c r="F14" i="7"/>
  <c r="E14" i="7"/>
  <c r="E28" i="7" s="1"/>
  <c r="D14" i="7"/>
  <c r="C14" i="7"/>
  <c r="C28" i="7" s="1"/>
  <c r="G20" i="6"/>
  <c r="F20" i="6"/>
  <c r="E20" i="6"/>
  <c r="D20" i="6"/>
  <c r="D26" i="6" s="1"/>
  <c r="C20" i="6"/>
  <c r="G13" i="6"/>
  <c r="F13" i="6"/>
  <c r="E13" i="6"/>
  <c r="D13" i="6"/>
  <c r="C13" i="6"/>
  <c r="F22" i="5"/>
  <c r="G22" i="5"/>
  <c r="E22" i="5"/>
  <c r="D22" i="5"/>
  <c r="C22" i="5"/>
  <c r="G13" i="5"/>
  <c r="G28" i="5" s="1"/>
  <c r="F13" i="5"/>
  <c r="E13" i="5"/>
  <c r="E28" i="5" s="1"/>
  <c r="D13" i="5"/>
  <c r="C13" i="5"/>
  <c r="C28" i="5" s="1"/>
  <c r="G22" i="4"/>
  <c r="F22" i="4"/>
  <c r="E22" i="4"/>
  <c r="D22" i="4"/>
  <c r="D28" i="4" s="1"/>
  <c r="C22" i="4"/>
  <c r="G14" i="4"/>
  <c r="F14" i="4"/>
  <c r="F28" i="4" s="1"/>
  <c r="E14" i="4"/>
  <c r="D14" i="4"/>
  <c r="C14" i="4"/>
  <c r="G21" i="1"/>
  <c r="F21" i="1"/>
  <c r="E21" i="1"/>
  <c r="D21" i="1"/>
  <c r="C21" i="1"/>
  <c r="G13" i="1"/>
  <c r="F13" i="1"/>
  <c r="E13" i="1"/>
  <c r="D13" i="1"/>
  <c r="C13" i="1"/>
  <c r="E27" i="14" l="1"/>
  <c r="E27" i="1"/>
  <c r="D28" i="5"/>
  <c r="F28" i="11"/>
  <c r="E28" i="4"/>
  <c r="G27" i="1"/>
  <c r="D28" i="7"/>
  <c r="F28" i="5"/>
  <c r="E28" i="10"/>
  <c r="C27" i="14"/>
  <c r="F26" i="6"/>
  <c r="C26" i="6"/>
  <c r="G26" i="6"/>
  <c r="E26" i="6"/>
  <c r="F27" i="14"/>
  <c r="D27" i="14"/>
  <c r="E29" i="14" s="1"/>
  <c r="F28" i="12"/>
  <c r="D28" i="12"/>
  <c r="D28" i="10"/>
  <c r="C27" i="1"/>
  <c r="F28" i="7"/>
  <c r="D27" i="1"/>
  <c r="E29" i="1" s="1"/>
  <c r="F27" i="1"/>
  <c r="E30" i="12"/>
  <c r="E30" i="11"/>
  <c r="G26" i="9"/>
  <c r="F26" i="9"/>
  <c r="E26" i="9"/>
  <c r="D26" i="9"/>
  <c r="G28" i="7"/>
  <c r="F29" i="14" l="1"/>
  <c r="F28" i="9"/>
  <c r="F30" i="4"/>
  <c r="F29" i="1"/>
  <c r="F30" i="12"/>
  <c r="F30" i="11"/>
  <c r="E30" i="10"/>
  <c r="F30" i="10"/>
  <c r="E28" i="9"/>
  <c r="E30" i="7"/>
  <c r="F30" i="7"/>
  <c r="E28" i="6"/>
  <c r="F28" i="6"/>
  <c r="F30" i="5"/>
  <c r="E30" i="5"/>
  <c r="E30" i="4"/>
</calcChain>
</file>

<file path=xl/sharedStrings.xml><?xml version="1.0" encoding="utf-8"?>
<sst xmlns="http://schemas.openxmlformats.org/spreadsheetml/2006/main" count="327" uniqueCount="128">
  <si>
    <t>Пищевые вещества (гр)</t>
  </si>
  <si>
    <t>Энергетическая ценность (Ккал)</t>
  </si>
  <si>
    <t>Номер рецептуры</t>
  </si>
  <si>
    <t>Масса поции (гр)</t>
  </si>
  <si>
    <t>Наименование блюда</t>
  </si>
  <si>
    <t>1 день</t>
  </si>
  <si>
    <t>Чай с сахаром</t>
  </si>
  <si>
    <t>Сыр</t>
  </si>
  <si>
    <t>ИТОГО:</t>
  </si>
  <si>
    <t>ЗАВТРАК</t>
  </si>
  <si>
    <t>Сосиска отварная</t>
  </si>
  <si>
    <t>Салат из моркови</t>
  </si>
  <si>
    <t xml:space="preserve">Хлеб </t>
  </si>
  <si>
    <t>ОБЕД</t>
  </si>
  <si>
    <t>ВСЕГО:</t>
  </si>
  <si>
    <t>ИТОГО ЗАВТРАК:</t>
  </si>
  <si>
    <t>ИТОГО ОБЕД:</t>
  </si>
  <si>
    <t>2 день</t>
  </si>
  <si>
    <t>Чай с сахаром и лимоном</t>
  </si>
  <si>
    <t>Котлета мясная</t>
  </si>
  <si>
    <t>Компот из свежих яблок</t>
  </si>
  <si>
    <t>Хлеб</t>
  </si>
  <si>
    <t>Рассольник Ленинградский с курой и сметаной</t>
  </si>
  <si>
    <t>Б</t>
  </si>
  <si>
    <t>Ж</t>
  </si>
  <si>
    <t>У</t>
  </si>
  <si>
    <t>3 день</t>
  </si>
  <si>
    <t>Какао с молоком</t>
  </si>
  <si>
    <t>Компот из сухофруктов</t>
  </si>
  <si>
    <t>4 день</t>
  </si>
  <si>
    <t>Суп картофельный с горохом</t>
  </si>
  <si>
    <t>Борщ картофельный с курой и сметаной</t>
  </si>
  <si>
    <t>5 день</t>
  </si>
  <si>
    <t>Салат из белокачанной капусты</t>
  </si>
  <si>
    <t>6 день</t>
  </si>
  <si>
    <t>Салат "Степной" из разных овощей</t>
  </si>
  <si>
    <t>7 день</t>
  </si>
  <si>
    <t>Суп картофельный с вермишелью и курой</t>
  </si>
  <si>
    <t>Рис отварной со сливочным маслом</t>
  </si>
  <si>
    <t>Куры отварные</t>
  </si>
  <si>
    <t>Винегрет овощной</t>
  </si>
  <si>
    <t>8 день</t>
  </si>
  <si>
    <t>9 день</t>
  </si>
  <si>
    <t>Кофейный напиток с молоком</t>
  </si>
  <si>
    <t>10 день</t>
  </si>
  <si>
    <t>Суп картофельный с мясными фрикадельками</t>
  </si>
  <si>
    <t>Пюре картофельное маслом сливочным</t>
  </si>
  <si>
    <t>Каша гречневая рассыпчатая</t>
  </si>
  <si>
    <t>Огурец маринованый (промышленный) БЕЗ УКСУСА</t>
  </si>
  <si>
    <t>Свекольник со сметаной</t>
  </si>
  <si>
    <t>Плов из мяса кур</t>
  </si>
  <si>
    <t>Сложный гарнир</t>
  </si>
  <si>
    <t xml:space="preserve">Запеканка рисовая с творогом </t>
  </si>
  <si>
    <t>Суп картофельный с гречкой и курицей</t>
  </si>
  <si>
    <t>Макароны отварные с маслом</t>
  </si>
  <si>
    <t>350(1)</t>
  </si>
  <si>
    <t>476(1)</t>
  </si>
  <si>
    <t>634(1)</t>
  </si>
  <si>
    <t>49(1)</t>
  </si>
  <si>
    <t>Каша жидкая молочная рисовая с маслом</t>
  </si>
  <si>
    <t>361(1)</t>
  </si>
  <si>
    <t>206(1)</t>
  </si>
  <si>
    <t>555(1)</t>
  </si>
  <si>
    <t>112(1)</t>
  </si>
  <si>
    <t>561(1)</t>
  </si>
  <si>
    <t>343(1)</t>
  </si>
  <si>
    <t>214(1)</t>
  </si>
  <si>
    <t>186(1)</t>
  </si>
  <si>
    <t>212(1)</t>
  </si>
  <si>
    <t>Соус сметанный с томатом</t>
  </si>
  <si>
    <t>698(1)</t>
  </si>
  <si>
    <t>108(1)</t>
  </si>
  <si>
    <t>25(1)</t>
  </si>
  <si>
    <t>215(1)</t>
  </si>
  <si>
    <t>615(1)</t>
  </si>
  <si>
    <t>590(1)</t>
  </si>
  <si>
    <t>71(1)</t>
  </si>
  <si>
    <t>216(1)</t>
  </si>
  <si>
    <t>52(1)</t>
  </si>
  <si>
    <t>439(1)</t>
  </si>
  <si>
    <t>315(1)</t>
  </si>
  <si>
    <t>Салат "Школьный"</t>
  </si>
  <si>
    <t>Картофельное пюре с маслом сливочным</t>
  </si>
  <si>
    <t>39(1)</t>
  </si>
  <si>
    <t>Суп-лапша домашняя с курой</t>
  </si>
  <si>
    <t>Капуста тушенная с мясом</t>
  </si>
  <si>
    <t>54-10м-20</t>
  </si>
  <si>
    <t>Маринованая свекла</t>
  </si>
  <si>
    <t xml:space="preserve">Гренки </t>
  </si>
  <si>
    <t>Рис припущенный</t>
  </si>
  <si>
    <t>Салат картофельный с огурцами</t>
  </si>
  <si>
    <t>Напиток яблочный</t>
  </si>
  <si>
    <t>Сыр порционно</t>
  </si>
  <si>
    <t>Каша манная молочная</t>
  </si>
  <si>
    <t>Печень по-строгановски</t>
  </si>
  <si>
    <t>9/8</t>
  </si>
  <si>
    <t>Напиток яблочно-лимонный</t>
  </si>
  <si>
    <t>616(1)</t>
  </si>
  <si>
    <t>107(1)</t>
  </si>
  <si>
    <t>Возрастная категория 11-15 лет</t>
  </si>
  <si>
    <t>Пряник</t>
  </si>
  <si>
    <t>Яблоко</t>
  </si>
  <si>
    <t>ИТОГО ПОЛДНИК:</t>
  </si>
  <si>
    <t>ПОЛДНИК</t>
  </si>
  <si>
    <t xml:space="preserve">Чай с сахаром </t>
  </si>
  <si>
    <t>Бутерброд с повидлом и джемом</t>
  </si>
  <si>
    <t>Сосиска в тесте</t>
  </si>
  <si>
    <t xml:space="preserve">Возрастная категория 11-15 лет </t>
  </si>
  <si>
    <t>Шоколадный батончик</t>
  </si>
  <si>
    <t>Булочка с изюмом "Веснушка"</t>
  </si>
  <si>
    <t>Бутерброд с маслом и сыром</t>
  </si>
  <si>
    <t>345(1)</t>
  </si>
  <si>
    <t>Сок в тетрапакете</t>
  </si>
  <si>
    <t>Бутерброд с повидлом или джемом</t>
  </si>
  <si>
    <t>Пирожок с повидлом</t>
  </si>
  <si>
    <t>Гуляш из отварного мяса</t>
  </si>
  <si>
    <t>Голубцы ленивые</t>
  </si>
  <si>
    <t>Салат из свежей капусты и зеленого горошка</t>
  </si>
  <si>
    <t>Рассольник</t>
  </si>
  <si>
    <t>Азу</t>
  </si>
  <si>
    <t>Борщ с мясом и сметаной</t>
  </si>
  <si>
    <t>184(1)</t>
  </si>
  <si>
    <t>Суп картофельный с рыбой</t>
  </si>
  <si>
    <t>Гренки</t>
  </si>
  <si>
    <t>Тефтели мясные с соусом</t>
  </si>
  <si>
    <t>Пирожок с картофлем и колбасой</t>
  </si>
  <si>
    <t>Булочка "Российская" с сахаром</t>
  </si>
  <si>
    <t>Соус молочный сладкий (яблочный) или повидло или сгущеное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</si>
</sst>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u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1" fillId="0" borderId="0" xfId="0" applyFont="1" applyBorder="1" applyAlignment="1">
      <alignment horizontal="center" vertical="center"/>
    </xf>
    <xf numFmtId="0" fontId="0" fillId="0" borderId="23" xfId="0" applyBorder="1"/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0" xfId="0" applyNumberFormat="1" applyBorder="1"/>
    <xf numFmtId="0" fontId="0" fillId="0" borderId="17" xfId="0" applyBorder="1" applyAlignment="1">
      <alignment wrapText="1"/>
    </xf>
    <xf numFmtId="0" fontId="0" fillId="0" borderId="3" xfId="0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5" xfId="0" applyBorder="1"/>
    <xf numFmtId="0" fontId="0" fillId="0" borderId="15" xfId="0" applyFill="1" applyBorder="1"/>
    <xf numFmtId="0" fontId="0" fillId="0" borderId="11" xfId="0" applyFill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7" xfId="0" applyFill="1" applyBorder="1"/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textRotation="45"/>
    </xf>
    <xf numFmtId="0" fontId="0" fillId="0" borderId="12" xfId="0" applyFill="1" applyBorder="1"/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45"/>
    </xf>
    <xf numFmtId="0" fontId="0" fillId="0" borderId="19" xfId="0" applyBorder="1" applyAlignment="1">
      <alignment horizontal="center" vertical="center" textRotation="45"/>
    </xf>
    <xf numFmtId="0" fontId="0" fillId="0" borderId="4" xfId="0" applyBorder="1" applyAlignment="1">
      <alignment horizontal="center" textRotation="45"/>
    </xf>
    <xf numFmtId="0" fontId="0" fillId="0" borderId="19" xfId="0" applyBorder="1" applyAlignment="1">
      <alignment horizontal="center" textRotation="45"/>
    </xf>
    <xf numFmtId="0" fontId="0" fillId="0" borderId="10" xfId="0" applyBorder="1" applyAlignment="1">
      <alignment horizontal="center" textRotation="45"/>
    </xf>
    <xf numFmtId="0" fontId="0" fillId="0" borderId="10" xfId="0" applyBorder="1" applyAlignment="1">
      <alignment horizontal="center" vertical="center" textRotation="45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 textRotation="45"/>
    </xf>
    <xf numFmtId="0" fontId="0" fillId="0" borderId="23" xfId="0" applyBorder="1" applyAlignment="1">
      <alignment horizontal="center" textRotation="45"/>
    </xf>
    <xf numFmtId="0" fontId="0" fillId="0" borderId="29" xfId="0" applyBorder="1" applyAlignment="1">
      <alignment horizontal="center" textRotation="45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1"/>
  <sheetViews>
    <sheetView workbookViewId="0">
      <selection activeCell="I27" sqref="I27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  <col min="9" max="9" width="11.33203125" customWidth="1"/>
  </cols>
  <sheetData>
    <row r="3" spans="1:9" x14ac:dyDescent="0.3">
      <c r="B3" s="65" t="s">
        <v>99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5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59</v>
      </c>
      <c r="C9" s="7">
        <v>290</v>
      </c>
      <c r="D9" s="7">
        <v>4.75</v>
      </c>
      <c r="E9" s="7">
        <v>6.2</v>
      </c>
      <c r="F9" s="7">
        <v>28.1</v>
      </c>
      <c r="G9" s="7">
        <v>301.39999999999998</v>
      </c>
      <c r="H9" s="12" t="s">
        <v>55</v>
      </c>
      <c r="I9" s="44">
        <v>21</v>
      </c>
    </row>
    <row r="10" spans="1:9" x14ac:dyDescent="0.3">
      <c r="A10" s="60"/>
      <c r="B10" s="1" t="s">
        <v>21</v>
      </c>
      <c r="C10" s="2">
        <v>50</v>
      </c>
      <c r="D10" s="2">
        <v>4.8</v>
      </c>
      <c r="E10" s="2">
        <v>0.6</v>
      </c>
      <c r="F10" s="2">
        <v>18.5</v>
      </c>
      <c r="G10" s="2">
        <v>142.80000000000001</v>
      </c>
      <c r="H10" s="13"/>
      <c r="I10" s="44">
        <v>5</v>
      </c>
    </row>
    <row r="11" spans="1:9" x14ac:dyDescent="0.3">
      <c r="A11" s="60"/>
      <c r="B11" s="1" t="s">
        <v>6</v>
      </c>
      <c r="C11" s="2">
        <v>200</v>
      </c>
      <c r="D11" s="2">
        <v>0.2</v>
      </c>
      <c r="E11" s="2">
        <v>0</v>
      </c>
      <c r="F11" s="2">
        <v>11.2</v>
      </c>
      <c r="G11" s="2">
        <v>52</v>
      </c>
      <c r="H11" s="13">
        <v>829</v>
      </c>
      <c r="I11" s="44">
        <v>2</v>
      </c>
    </row>
    <row r="12" spans="1:9" ht="15" thickBot="1" x14ac:dyDescent="0.35">
      <c r="A12" s="60"/>
      <c r="B12" s="1" t="s">
        <v>7</v>
      </c>
      <c r="C12" s="2">
        <v>15</v>
      </c>
      <c r="D12" s="2">
        <v>3.5</v>
      </c>
      <c r="E12" s="2">
        <v>4.5999999999999996</v>
      </c>
      <c r="F12" s="2">
        <v>0</v>
      </c>
      <c r="G12" s="2">
        <v>54</v>
      </c>
      <c r="H12" s="13"/>
      <c r="I12" s="44">
        <v>17</v>
      </c>
    </row>
    <row r="13" spans="1:9" ht="15" thickBot="1" x14ac:dyDescent="0.35">
      <c r="A13" s="5"/>
      <c r="B13" s="6" t="s">
        <v>15</v>
      </c>
      <c r="C13" s="16">
        <f>SUM(C9:C12)</f>
        <v>555</v>
      </c>
      <c r="D13" s="16">
        <f>SUM(D9:D12)</f>
        <v>13.25</v>
      </c>
      <c r="E13" s="16">
        <f>SUM(E9:E12)</f>
        <v>11.399999999999999</v>
      </c>
      <c r="F13" s="16">
        <f>SUM(F9:F12)</f>
        <v>57.8</v>
      </c>
      <c r="G13" s="16">
        <f>SUM(G9:G12)</f>
        <v>550.20000000000005</v>
      </c>
      <c r="H13" s="17"/>
    </row>
    <row r="14" spans="1:9" ht="15" thickBot="1" x14ac:dyDescent="0.35">
      <c r="A14" s="8"/>
      <c r="B14" s="8"/>
      <c r="C14" s="18"/>
      <c r="D14" s="18"/>
      <c r="E14" s="18"/>
      <c r="F14" s="18"/>
      <c r="G14" s="18"/>
      <c r="H14" s="18"/>
    </row>
    <row r="15" spans="1:9" x14ac:dyDescent="0.3">
      <c r="A15" s="59" t="s">
        <v>13</v>
      </c>
      <c r="B15" s="9" t="s">
        <v>118</v>
      </c>
      <c r="C15" s="19">
        <v>250</v>
      </c>
      <c r="D15" s="19">
        <v>2.13</v>
      </c>
      <c r="E15" s="19">
        <v>5.5</v>
      </c>
      <c r="F15" s="19">
        <v>14.63</v>
      </c>
      <c r="G15" s="19">
        <v>116.25</v>
      </c>
      <c r="H15" s="20" t="s">
        <v>78</v>
      </c>
      <c r="I15" s="45">
        <v>44</v>
      </c>
    </row>
    <row r="16" spans="1:9" x14ac:dyDescent="0.3">
      <c r="A16" s="60"/>
      <c r="B16" s="1" t="s">
        <v>10</v>
      </c>
      <c r="C16" s="2">
        <v>100</v>
      </c>
      <c r="D16" s="2">
        <v>17.899999999999999</v>
      </c>
      <c r="E16" s="2">
        <v>15.6</v>
      </c>
      <c r="F16" s="2">
        <v>1.9</v>
      </c>
      <c r="G16" s="2">
        <v>204.2</v>
      </c>
      <c r="H16" s="13" t="s">
        <v>56</v>
      </c>
      <c r="I16" s="45">
        <v>46</v>
      </c>
    </row>
    <row r="17" spans="1:9" x14ac:dyDescent="0.3">
      <c r="A17" s="60"/>
      <c r="B17" s="1" t="s">
        <v>54</v>
      </c>
      <c r="C17" s="2">
        <v>200</v>
      </c>
      <c r="D17" s="2">
        <v>7.6</v>
      </c>
      <c r="E17" s="2">
        <v>8.6999999999999993</v>
      </c>
      <c r="F17" s="2">
        <v>35.700000000000003</v>
      </c>
      <c r="G17" s="2">
        <v>202.16</v>
      </c>
      <c r="H17" s="13" t="s">
        <v>60</v>
      </c>
      <c r="I17" s="45">
        <v>16</v>
      </c>
    </row>
    <row r="18" spans="1:9" x14ac:dyDescent="0.3">
      <c r="A18" s="60"/>
      <c r="B18" s="1" t="s">
        <v>11</v>
      </c>
      <c r="C18" s="2">
        <v>100</v>
      </c>
      <c r="D18" s="2">
        <v>1.2</v>
      </c>
      <c r="E18" s="2">
        <v>0.17</v>
      </c>
      <c r="F18" s="2">
        <v>14.3</v>
      </c>
      <c r="G18" s="2">
        <v>63.5</v>
      </c>
      <c r="H18" s="13" t="s">
        <v>58</v>
      </c>
      <c r="I18" s="45">
        <v>18</v>
      </c>
    </row>
    <row r="19" spans="1:9" x14ac:dyDescent="0.3">
      <c r="A19" s="60"/>
      <c r="B19" s="1" t="s">
        <v>6</v>
      </c>
      <c r="C19" s="2">
        <v>200</v>
      </c>
      <c r="D19" s="2">
        <v>0.2</v>
      </c>
      <c r="E19" s="2">
        <v>0</v>
      </c>
      <c r="F19" s="2">
        <v>11.2</v>
      </c>
      <c r="G19" s="2">
        <v>52</v>
      </c>
      <c r="H19" s="13">
        <v>829</v>
      </c>
      <c r="I19" s="45">
        <v>2</v>
      </c>
    </row>
    <row r="20" spans="1:9" ht="15" thickBot="1" x14ac:dyDescent="0.35">
      <c r="A20" s="64"/>
      <c r="B20" s="4" t="s">
        <v>12</v>
      </c>
      <c r="C20" s="14">
        <v>50</v>
      </c>
      <c r="D20" s="14">
        <v>3.5</v>
      </c>
      <c r="E20" s="14">
        <v>0.55000000000000004</v>
      </c>
      <c r="F20" s="14">
        <v>18.5</v>
      </c>
      <c r="G20" s="14">
        <v>96.5</v>
      </c>
      <c r="H20" s="15"/>
      <c r="I20" s="45">
        <v>5</v>
      </c>
    </row>
    <row r="21" spans="1:9" ht="15" thickBot="1" x14ac:dyDescent="0.35">
      <c r="A21" s="5"/>
      <c r="B21" s="6" t="s">
        <v>16</v>
      </c>
      <c r="C21" s="16">
        <f>SUM(C15:C20)</f>
        <v>900</v>
      </c>
      <c r="D21" s="16">
        <f>SUM(D15:D20)</f>
        <v>32.529999999999994</v>
      </c>
      <c r="E21" s="16">
        <f>SUM(E15:E20)</f>
        <v>30.520000000000003</v>
      </c>
      <c r="F21" s="16">
        <f>SUM(F15:F20)</f>
        <v>96.23</v>
      </c>
      <c r="G21" s="16">
        <f>SUM(G15:G20)</f>
        <v>734.61</v>
      </c>
      <c r="H21" s="17"/>
      <c r="I21" s="47">
        <f>SUM(I9:I20)</f>
        <v>176</v>
      </c>
    </row>
    <row r="22" spans="1:9" ht="15" thickBot="1" x14ac:dyDescent="0.35">
      <c r="A22" s="8"/>
      <c r="B22" s="8"/>
      <c r="C22" s="18"/>
      <c r="D22" s="18"/>
      <c r="E22" s="18"/>
      <c r="F22" s="18"/>
      <c r="G22" s="18"/>
      <c r="H22" s="18"/>
    </row>
    <row r="23" spans="1:9" x14ac:dyDescent="0.3">
      <c r="A23" s="61" t="s">
        <v>103</v>
      </c>
      <c r="B23" s="34" t="s">
        <v>6</v>
      </c>
      <c r="C23" s="19">
        <v>200</v>
      </c>
      <c r="D23" s="19">
        <v>0.2</v>
      </c>
      <c r="E23" s="19">
        <v>0</v>
      </c>
      <c r="F23" s="19">
        <v>11.2</v>
      </c>
      <c r="G23" s="19">
        <v>52</v>
      </c>
      <c r="H23" s="20">
        <v>829</v>
      </c>
      <c r="I23" s="45">
        <v>5</v>
      </c>
    </row>
    <row r="24" spans="1:9" x14ac:dyDescent="0.3">
      <c r="A24" s="62"/>
      <c r="B24" s="31" t="s">
        <v>100</v>
      </c>
      <c r="C24" s="2">
        <v>40</v>
      </c>
      <c r="D24" s="2">
        <v>2.9</v>
      </c>
      <c r="E24" s="2">
        <v>5.4</v>
      </c>
      <c r="F24" s="2">
        <v>15</v>
      </c>
      <c r="G24" s="2">
        <v>150.19999999999999</v>
      </c>
      <c r="H24" s="13"/>
      <c r="I24" s="45">
        <v>14</v>
      </c>
    </row>
    <row r="25" spans="1:9" ht="15" thickBot="1" x14ac:dyDescent="0.35">
      <c r="A25" s="63"/>
      <c r="B25" s="31" t="s">
        <v>101</v>
      </c>
      <c r="C25" s="2">
        <v>100</v>
      </c>
      <c r="D25" s="2">
        <v>0.4</v>
      </c>
      <c r="E25" s="2">
        <v>0.4</v>
      </c>
      <c r="F25" s="2">
        <v>15</v>
      </c>
      <c r="G25" s="2">
        <v>47</v>
      </c>
      <c r="H25" s="13"/>
      <c r="I25" s="45">
        <v>35</v>
      </c>
    </row>
    <row r="26" spans="1:9" ht="15" thickBot="1" x14ac:dyDescent="0.35">
      <c r="A26" s="26"/>
      <c r="B26" s="28" t="s">
        <v>102</v>
      </c>
      <c r="C26" s="29">
        <f>SUM(C23:C25)</f>
        <v>340</v>
      </c>
      <c r="D26" s="29">
        <f t="shared" ref="D26:G26" si="0">SUM(D23:D25)</f>
        <v>3.5</v>
      </c>
      <c r="E26" s="29">
        <f t="shared" si="0"/>
        <v>5.8000000000000007</v>
      </c>
      <c r="F26" s="29">
        <f t="shared" si="0"/>
        <v>41.2</v>
      </c>
      <c r="G26" s="29">
        <f t="shared" si="0"/>
        <v>249.2</v>
      </c>
      <c r="H26" s="30"/>
    </row>
    <row r="27" spans="1:9" ht="15" thickBot="1" x14ac:dyDescent="0.35">
      <c r="A27" s="5"/>
      <c r="B27" s="6" t="s">
        <v>14</v>
      </c>
      <c r="C27" s="16">
        <f>SUM(C13+C21+C26)</f>
        <v>1795</v>
      </c>
      <c r="D27" s="16">
        <f>SUM(D13+D21+D26)</f>
        <v>49.279999999999994</v>
      </c>
      <c r="E27" s="16">
        <f>SUM(E13+E21+E26)</f>
        <v>47.72</v>
      </c>
      <c r="F27" s="16">
        <f>SUM(F13+F21+F26)</f>
        <v>195.23000000000002</v>
      </c>
      <c r="G27" s="16">
        <f>SUM(G13+G21+G26)</f>
        <v>1534.01</v>
      </c>
      <c r="H27" s="17"/>
      <c r="I27" s="47">
        <f>SUM(I23:I25)+I21</f>
        <v>230</v>
      </c>
    </row>
    <row r="28" spans="1:9" s="8" customFormat="1" x14ac:dyDescent="0.3"/>
    <row r="29" spans="1:9" s="8" customFormat="1" x14ac:dyDescent="0.3">
      <c r="D29" s="8">
        <v>1</v>
      </c>
      <c r="E29" s="22">
        <f>(D27/E27)</f>
        <v>1.0326906957250628</v>
      </c>
      <c r="F29" s="22">
        <f>(F27/D27)</f>
        <v>3.961647727272728</v>
      </c>
    </row>
    <row r="30" spans="1:9" s="8" customFormat="1" x14ac:dyDescent="0.3"/>
    <row r="31" spans="1:9" s="8" customFormat="1" x14ac:dyDescent="0.3"/>
    <row r="32" spans="1:9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</sheetData>
  <mergeCells count="10">
    <mergeCell ref="A23:A25"/>
    <mergeCell ref="A15:A20"/>
    <mergeCell ref="B3:F4"/>
    <mergeCell ref="D7:F7"/>
    <mergeCell ref="G7:G8"/>
    <mergeCell ref="H7:H8"/>
    <mergeCell ref="C7:C8"/>
    <mergeCell ref="A7:A8"/>
    <mergeCell ref="B7:B8"/>
    <mergeCell ref="A9:A1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1"/>
  <sheetViews>
    <sheetView tabSelected="1" workbookViewId="0">
      <selection activeCell="B17" sqref="B17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</cols>
  <sheetData>
    <row r="3" spans="1:9" x14ac:dyDescent="0.3">
      <c r="B3" s="65" t="s">
        <v>99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44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52</v>
      </c>
      <c r="C9" s="7">
        <v>250</v>
      </c>
      <c r="D9" s="7">
        <v>13.1</v>
      </c>
      <c r="E9" s="7">
        <v>17.100000000000001</v>
      </c>
      <c r="F9" s="7">
        <v>40.700000000000003</v>
      </c>
      <c r="G9" s="7">
        <v>480</v>
      </c>
      <c r="H9" s="12" t="s">
        <v>80</v>
      </c>
      <c r="I9" s="44">
        <v>49</v>
      </c>
    </row>
    <row r="10" spans="1:9" ht="28.8" x14ac:dyDescent="0.3">
      <c r="A10" s="60"/>
      <c r="B10" s="50" t="s">
        <v>127</v>
      </c>
      <c r="C10" s="2">
        <v>30</v>
      </c>
      <c r="D10" s="2">
        <v>1.68</v>
      </c>
      <c r="E10" s="2">
        <v>1.58</v>
      </c>
      <c r="F10" s="2">
        <v>4.6399999999999997</v>
      </c>
      <c r="G10" s="24">
        <v>35.53</v>
      </c>
      <c r="H10" s="13">
        <v>351</v>
      </c>
      <c r="I10" s="44">
        <v>9</v>
      </c>
    </row>
    <row r="11" spans="1:9" x14ac:dyDescent="0.3">
      <c r="A11" s="60"/>
      <c r="B11" s="1" t="s">
        <v>21</v>
      </c>
      <c r="C11" s="2">
        <v>50</v>
      </c>
      <c r="D11" s="2">
        <v>3.5</v>
      </c>
      <c r="E11" s="2">
        <v>0.55000000000000004</v>
      </c>
      <c r="F11" s="2">
        <v>20.5</v>
      </c>
      <c r="G11" s="2">
        <v>96.5</v>
      </c>
      <c r="H11" s="13"/>
      <c r="I11" s="44">
        <v>5</v>
      </c>
    </row>
    <row r="12" spans="1:9" x14ac:dyDescent="0.3">
      <c r="A12" s="60"/>
      <c r="B12" s="1" t="s">
        <v>27</v>
      </c>
      <c r="C12" s="2">
        <v>200</v>
      </c>
      <c r="D12" s="2">
        <v>1.6</v>
      </c>
      <c r="E12" s="2">
        <v>1.6</v>
      </c>
      <c r="F12" s="2">
        <v>17.3</v>
      </c>
      <c r="G12" s="2">
        <v>87</v>
      </c>
      <c r="H12" s="13">
        <v>848</v>
      </c>
      <c r="I12" s="44">
        <v>13</v>
      </c>
    </row>
    <row r="13" spans="1:9" ht="15" thickBot="1" x14ac:dyDescent="0.35">
      <c r="A13" s="64"/>
      <c r="B13" s="4"/>
      <c r="C13" s="14"/>
      <c r="D13" s="14"/>
      <c r="E13" s="14"/>
      <c r="F13" s="14"/>
      <c r="G13" s="14"/>
      <c r="H13" s="15"/>
    </row>
    <row r="14" spans="1:9" ht="15" thickBot="1" x14ac:dyDescent="0.35">
      <c r="A14" s="5"/>
      <c r="B14" s="6" t="s">
        <v>15</v>
      </c>
      <c r="C14" s="16">
        <f>SUM(C9:C13)</f>
        <v>530</v>
      </c>
      <c r="D14" s="16">
        <f t="shared" ref="D14:G14" si="0">SUM(D9:D13)</f>
        <v>19.880000000000003</v>
      </c>
      <c r="E14" s="16">
        <f t="shared" si="0"/>
        <v>20.830000000000002</v>
      </c>
      <c r="F14" s="16">
        <f t="shared" si="0"/>
        <v>83.14</v>
      </c>
      <c r="G14" s="16">
        <f t="shared" si="0"/>
        <v>699.03</v>
      </c>
      <c r="H14" s="17"/>
    </row>
    <row r="15" spans="1:9" ht="15" thickBot="1" x14ac:dyDescent="0.35">
      <c r="A15" s="8"/>
      <c r="B15" s="8"/>
      <c r="C15" s="18"/>
      <c r="D15" s="18"/>
      <c r="E15" s="18"/>
      <c r="F15" s="18"/>
      <c r="G15" s="18"/>
      <c r="H15" s="18"/>
    </row>
    <row r="16" spans="1:9" x14ac:dyDescent="0.3">
      <c r="A16" s="59" t="s">
        <v>13</v>
      </c>
      <c r="B16" s="23" t="s">
        <v>53</v>
      </c>
      <c r="C16" s="19">
        <v>250</v>
      </c>
      <c r="D16" s="19">
        <v>10.5</v>
      </c>
      <c r="E16" s="19">
        <v>8.9</v>
      </c>
      <c r="F16" s="19">
        <v>27.6</v>
      </c>
      <c r="G16" s="19">
        <v>125</v>
      </c>
      <c r="H16" s="20" t="s">
        <v>68</v>
      </c>
      <c r="I16" s="44">
        <v>36</v>
      </c>
    </row>
    <row r="17" spans="1:9" x14ac:dyDescent="0.3">
      <c r="A17" s="60"/>
      <c r="B17" s="1" t="s">
        <v>116</v>
      </c>
      <c r="C17" s="2">
        <v>200</v>
      </c>
      <c r="D17" s="2">
        <v>17.600000000000001</v>
      </c>
      <c r="E17" s="2">
        <v>12.8</v>
      </c>
      <c r="F17" s="2">
        <v>25.32</v>
      </c>
      <c r="G17" s="2">
        <v>273.76</v>
      </c>
      <c r="H17" s="13">
        <v>298</v>
      </c>
      <c r="I17" s="44">
        <v>54</v>
      </c>
    </row>
    <row r="18" spans="1:9" x14ac:dyDescent="0.3">
      <c r="A18" s="60"/>
      <c r="B18" s="1" t="s">
        <v>117</v>
      </c>
      <c r="C18" s="2">
        <v>100</v>
      </c>
      <c r="D18" s="2">
        <v>2.1</v>
      </c>
      <c r="E18" s="2">
        <v>9.1</v>
      </c>
      <c r="F18" s="2">
        <v>5.2</v>
      </c>
      <c r="G18" s="2">
        <v>123</v>
      </c>
      <c r="H18" s="13">
        <v>46</v>
      </c>
      <c r="I18" s="44">
        <v>31</v>
      </c>
    </row>
    <row r="19" spans="1:9" x14ac:dyDescent="0.3">
      <c r="A19" s="60"/>
      <c r="B19" s="1" t="s">
        <v>20</v>
      </c>
      <c r="C19" s="2">
        <v>200</v>
      </c>
      <c r="D19" s="2">
        <v>0.14000000000000001</v>
      </c>
      <c r="E19" s="2">
        <v>0</v>
      </c>
      <c r="F19" s="2">
        <v>23.1</v>
      </c>
      <c r="G19" s="2">
        <v>104</v>
      </c>
      <c r="H19" s="13">
        <v>754</v>
      </c>
      <c r="I19" s="45">
        <v>9</v>
      </c>
    </row>
    <row r="20" spans="1:9" ht="15" thickBot="1" x14ac:dyDescent="0.35">
      <c r="A20" s="64"/>
      <c r="B20" s="4" t="s">
        <v>21</v>
      </c>
      <c r="C20" s="14">
        <v>50</v>
      </c>
      <c r="D20" s="14">
        <v>3.5</v>
      </c>
      <c r="E20" s="14">
        <v>0.55000000000000004</v>
      </c>
      <c r="F20" s="14">
        <v>20.5</v>
      </c>
      <c r="G20" s="14">
        <v>96.5</v>
      </c>
      <c r="H20" s="15"/>
      <c r="I20" s="45">
        <v>5</v>
      </c>
    </row>
    <row r="21" spans="1:9" ht="15" thickBot="1" x14ac:dyDescent="0.35">
      <c r="A21" s="5"/>
      <c r="B21" s="6" t="s">
        <v>8</v>
      </c>
      <c r="C21" s="16">
        <f>SUM(C16:C20)</f>
        <v>800</v>
      </c>
      <c r="D21" s="16">
        <f t="shared" ref="D21:F21" si="1">SUM(D16:D20)</f>
        <v>33.840000000000003</v>
      </c>
      <c r="E21" s="16">
        <f t="shared" si="1"/>
        <v>31.350000000000005</v>
      </c>
      <c r="F21" s="16">
        <f t="shared" si="1"/>
        <v>101.72</v>
      </c>
      <c r="G21" s="16"/>
      <c r="H21" s="17"/>
      <c r="I21" s="48">
        <f>SUM(I9:I20)</f>
        <v>211</v>
      </c>
    </row>
    <row r="22" spans="1:9" ht="15" thickBot="1" x14ac:dyDescent="0.35">
      <c r="A22" s="8"/>
      <c r="B22" s="8"/>
      <c r="C22" s="18"/>
      <c r="D22" s="18"/>
      <c r="E22" s="18"/>
      <c r="F22" s="18"/>
      <c r="G22" s="18"/>
      <c r="H22" s="18"/>
    </row>
    <row r="23" spans="1:9" x14ac:dyDescent="0.3">
      <c r="A23" s="69" t="s">
        <v>103</v>
      </c>
      <c r="B23" s="34" t="s">
        <v>20</v>
      </c>
      <c r="C23" s="19">
        <v>200</v>
      </c>
      <c r="D23" s="19">
        <v>0.14000000000000001</v>
      </c>
      <c r="E23" s="19">
        <v>0</v>
      </c>
      <c r="F23" s="19">
        <v>23.1</v>
      </c>
      <c r="G23" s="19">
        <v>104</v>
      </c>
      <c r="H23" s="20">
        <v>754</v>
      </c>
      <c r="I23" s="45">
        <v>9</v>
      </c>
    </row>
    <row r="24" spans="1:9" x14ac:dyDescent="0.3">
      <c r="A24" s="70"/>
      <c r="B24" s="31" t="s">
        <v>125</v>
      </c>
      <c r="C24" s="2">
        <v>90</v>
      </c>
      <c r="D24" s="2">
        <v>6.17</v>
      </c>
      <c r="E24" s="2">
        <v>6.04</v>
      </c>
      <c r="F24" s="2">
        <v>35.36</v>
      </c>
      <c r="G24" s="2">
        <v>222.43</v>
      </c>
      <c r="H24" s="13">
        <v>739</v>
      </c>
      <c r="I24" s="45">
        <v>18</v>
      </c>
    </row>
    <row r="25" spans="1:9" ht="15" thickBot="1" x14ac:dyDescent="0.35">
      <c r="A25" s="70"/>
      <c r="B25" s="35"/>
      <c r="C25" s="36"/>
      <c r="D25" s="36"/>
      <c r="E25" s="36"/>
      <c r="F25" s="36"/>
      <c r="G25" s="36"/>
      <c r="H25" s="37"/>
    </row>
    <row r="26" spans="1:9" ht="15" thickBot="1" x14ac:dyDescent="0.35">
      <c r="A26" s="5"/>
      <c r="B26" s="6" t="s">
        <v>102</v>
      </c>
      <c r="C26" s="16">
        <f>SUM(C23:C24)</f>
        <v>290</v>
      </c>
      <c r="D26" s="16">
        <f t="shared" ref="D26:G26" si="2">SUM(D23:D24)</f>
        <v>6.31</v>
      </c>
      <c r="E26" s="16">
        <f t="shared" si="2"/>
        <v>6.04</v>
      </c>
      <c r="F26" s="16">
        <f t="shared" si="2"/>
        <v>58.46</v>
      </c>
      <c r="G26" s="16">
        <f t="shared" si="2"/>
        <v>326.43</v>
      </c>
      <c r="H26" s="17"/>
    </row>
    <row r="27" spans="1:9" ht="15" thickBot="1" x14ac:dyDescent="0.35">
      <c r="A27" s="38"/>
      <c r="B27" s="39" t="s">
        <v>14</v>
      </c>
      <c r="C27" s="40">
        <f>SUM(C14+C21+C26)</f>
        <v>1620</v>
      </c>
      <c r="D27" s="40">
        <f>SUM(D14+D21+D26)</f>
        <v>60.030000000000008</v>
      </c>
      <c r="E27" s="40">
        <f>SUM(E14+E21+E26)</f>
        <v>58.220000000000006</v>
      </c>
      <c r="F27" s="40">
        <f>SUM(F14+F21+F26)</f>
        <v>243.32000000000002</v>
      </c>
      <c r="G27" s="40">
        <f>SUM(G14+G21+G26)</f>
        <v>1025.46</v>
      </c>
      <c r="H27" s="41"/>
      <c r="I27" s="47">
        <f>SUM(I23:I26)+I21</f>
        <v>238</v>
      </c>
    </row>
    <row r="28" spans="1:9" s="8" customFormat="1" x14ac:dyDescent="0.3"/>
    <row r="29" spans="1:9" s="8" customFormat="1" x14ac:dyDescent="0.3">
      <c r="D29" s="8">
        <v>1</v>
      </c>
      <c r="E29" s="22">
        <f>(D27/E27)</f>
        <v>1.0310889728615595</v>
      </c>
      <c r="F29" s="22">
        <f>(F27/D27)</f>
        <v>4.0533066799933364</v>
      </c>
    </row>
    <row r="30" spans="1:9" s="8" customFormat="1" x14ac:dyDescent="0.3"/>
    <row r="31" spans="1:9" s="8" customFormat="1" x14ac:dyDescent="0.3"/>
    <row r="32" spans="1:9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</sheetData>
  <mergeCells count="10">
    <mergeCell ref="A23:A25"/>
    <mergeCell ref="H7:H8"/>
    <mergeCell ref="A9:A13"/>
    <mergeCell ref="A16:A20"/>
    <mergeCell ref="B3:F4"/>
    <mergeCell ref="A7:A8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2"/>
  <sheetViews>
    <sheetView workbookViewId="0">
      <selection activeCell="I27" sqref="I27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</cols>
  <sheetData>
    <row r="3" spans="1:9" x14ac:dyDescent="0.3">
      <c r="B3" s="65" t="s">
        <v>99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17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82</v>
      </c>
      <c r="C9" s="7">
        <v>200</v>
      </c>
      <c r="D9" s="7">
        <v>5.6</v>
      </c>
      <c r="E9" s="7">
        <v>12.7</v>
      </c>
      <c r="F9" s="7">
        <v>29</v>
      </c>
      <c r="G9" s="7">
        <v>268</v>
      </c>
      <c r="H9" s="12" t="s">
        <v>57</v>
      </c>
      <c r="I9" s="44">
        <v>31</v>
      </c>
    </row>
    <row r="10" spans="1:9" x14ac:dyDescent="0.3">
      <c r="A10" s="60"/>
      <c r="B10" s="1" t="s">
        <v>124</v>
      </c>
      <c r="C10" s="2">
        <v>140</v>
      </c>
      <c r="D10" s="2">
        <v>15.5</v>
      </c>
      <c r="E10" s="2">
        <v>10.4</v>
      </c>
      <c r="F10" s="2">
        <v>25.6</v>
      </c>
      <c r="G10" s="2">
        <v>257</v>
      </c>
      <c r="H10" s="13" t="s">
        <v>64</v>
      </c>
      <c r="I10" s="44">
        <v>54</v>
      </c>
    </row>
    <row r="11" spans="1:9" x14ac:dyDescent="0.3">
      <c r="A11" s="60"/>
      <c r="B11" s="1" t="s">
        <v>6</v>
      </c>
      <c r="C11" s="2">
        <v>200</v>
      </c>
      <c r="D11" s="2">
        <v>0.2</v>
      </c>
      <c r="E11" s="2">
        <v>0</v>
      </c>
      <c r="F11" s="2">
        <v>11.2</v>
      </c>
      <c r="G11" s="2">
        <v>52</v>
      </c>
      <c r="H11" s="13">
        <v>829</v>
      </c>
      <c r="I11" s="44">
        <v>2</v>
      </c>
    </row>
    <row r="12" spans="1:9" x14ac:dyDescent="0.3">
      <c r="A12" s="60"/>
      <c r="B12" s="1" t="s">
        <v>21</v>
      </c>
      <c r="C12" s="2">
        <v>50</v>
      </c>
      <c r="D12" s="2">
        <v>5.15</v>
      </c>
      <c r="E12" s="2">
        <v>0.6</v>
      </c>
      <c r="F12" s="2">
        <v>24</v>
      </c>
      <c r="G12" s="2">
        <v>113.5</v>
      </c>
      <c r="H12" s="13"/>
      <c r="I12" s="44">
        <v>5</v>
      </c>
    </row>
    <row r="13" spans="1:9" ht="15" thickBot="1" x14ac:dyDescent="0.35">
      <c r="A13" s="64"/>
      <c r="B13" s="4"/>
      <c r="C13" s="14"/>
      <c r="D13" s="14"/>
      <c r="E13" s="14"/>
      <c r="F13" s="14"/>
      <c r="G13" s="14"/>
      <c r="H13" s="15"/>
    </row>
    <row r="14" spans="1:9" ht="15" thickBot="1" x14ac:dyDescent="0.35">
      <c r="A14" s="5"/>
      <c r="B14" s="6" t="s">
        <v>15</v>
      </c>
      <c r="C14" s="16">
        <f>SUM(C9:C13)</f>
        <v>590</v>
      </c>
      <c r="D14" s="16">
        <f t="shared" ref="D14:G14" si="0">SUM(D9:D13)</f>
        <v>26.450000000000003</v>
      </c>
      <c r="E14" s="16">
        <f t="shared" si="0"/>
        <v>23.700000000000003</v>
      </c>
      <c r="F14" s="16">
        <f t="shared" si="0"/>
        <v>89.8</v>
      </c>
      <c r="G14" s="16">
        <f t="shared" si="0"/>
        <v>690.5</v>
      </c>
      <c r="H14" s="17"/>
    </row>
    <row r="15" spans="1:9" ht="15" thickBot="1" x14ac:dyDescent="0.35">
      <c r="A15" s="8"/>
      <c r="B15" s="8"/>
      <c r="C15" s="18"/>
      <c r="D15" s="18"/>
      <c r="E15" s="18"/>
      <c r="F15" s="18"/>
      <c r="G15" s="18"/>
      <c r="H15" s="18"/>
    </row>
    <row r="16" spans="1:9" x14ac:dyDescent="0.3">
      <c r="A16" s="59" t="s">
        <v>13</v>
      </c>
      <c r="B16" s="9" t="s">
        <v>37</v>
      </c>
      <c r="C16" s="19">
        <v>250</v>
      </c>
      <c r="D16" s="19">
        <v>8.9</v>
      </c>
      <c r="E16" s="19">
        <v>4.5</v>
      </c>
      <c r="F16" s="19">
        <v>36.799999999999997</v>
      </c>
      <c r="G16" s="19">
        <v>183.6</v>
      </c>
      <c r="H16" s="20" t="s">
        <v>73</v>
      </c>
      <c r="I16" s="44">
        <v>53</v>
      </c>
    </row>
    <row r="17" spans="1:9" x14ac:dyDescent="0.3">
      <c r="A17" s="60"/>
      <c r="B17" s="1" t="s">
        <v>38</v>
      </c>
      <c r="C17" s="2">
        <v>200</v>
      </c>
      <c r="D17" s="2">
        <v>4.8499999999999996</v>
      </c>
      <c r="E17" s="2">
        <v>8.1999999999999993</v>
      </c>
      <c r="F17" s="2">
        <v>37.200000000000003</v>
      </c>
      <c r="G17" s="2">
        <v>402.6</v>
      </c>
      <c r="H17" s="13" t="s">
        <v>74</v>
      </c>
      <c r="I17" s="44">
        <v>19</v>
      </c>
    </row>
    <row r="18" spans="1:9" x14ac:dyDescent="0.3">
      <c r="A18" s="60"/>
      <c r="B18" s="1" t="s">
        <v>39</v>
      </c>
      <c r="C18" s="2">
        <v>100</v>
      </c>
      <c r="D18" s="2">
        <v>12.12</v>
      </c>
      <c r="E18" s="2">
        <v>10.4</v>
      </c>
      <c r="F18" s="2">
        <v>3.62</v>
      </c>
      <c r="G18" s="2">
        <v>241</v>
      </c>
      <c r="H18" s="13" t="s">
        <v>75</v>
      </c>
      <c r="I18" s="44">
        <v>69</v>
      </c>
    </row>
    <row r="19" spans="1:9" x14ac:dyDescent="0.3">
      <c r="A19" s="60"/>
      <c r="B19" s="1" t="s">
        <v>40</v>
      </c>
      <c r="C19" s="2">
        <v>100</v>
      </c>
      <c r="D19" s="2">
        <v>1.4</v>
      </c>
      <c r="E19" s="2">
        <v>8.1</v>
      </c>
      <c r="F19" s="2">
        <v>6.8</v>
      </c>
      <c r="G19" s="2">
        <v>124</v>
      </c>
      <c r="H19" s="13" t="s">
        <v>76</v>
      </c>
      <c r="I19" s="45">
        <v>21</v>
      </c>
    </row>
    <row r="20" spans="1:9" x14ac:dyDescent="0.3">
      <c r="A20" s="60"/>
      <c r="B20" s="1" t="s">
        <v>6</v>
      </c>
      <c r="C20" s="2">
        <v>200</v>
      </c>
      <c r="D20" s="2">
        <v>0.2</v>
      </c>
      <c r="E20" s="2">
        <v>0</v>
      </c>
      <c r="F20" s="2">
        <v>11.2</v>
      </c>
      <c r="G20" s="2">
        <v>52</v>
      </c>
      <c r="H20" s="13">
        <v>829</v>
      </c>
      <c r="I20" s="45">
        <v>2</v>
      </c>
    </row>
    <row r="21" spans="1:9" ht="15" thickBot="1" x14ac:dyDescent="0.35">
      <c r="A21" s="64"/>
      <c r="B21" s="4" t="s">
        <v>21</v>
      </c>
      <c r="C21" s="14">
        <v>50</v>
      </c>
      <c r="D21" s="14">
        <v>3.5</v>
      </c>
      <c r="E21" s="14">
        <v>0.55000000000000004</v>
      </c>
      <c r="F21" s="14">
        <v>20.5</v>
      </c>
      <c r="G21" s="14">
        <v>96.5</v>
      </c>
      <c r="H21" s="15"/>
      <c r="I21" s="45">
        <v>5</v>
      </c>
    </row>
    <row r="22" spans="1:9" ht="15" thickBot="1" x14ac:dyDescent="0.35">
      <c r="A22" s="5"/>
      <c r="B22" s="6" t="s">
        <v>16</v>
      </c>
      <c r="C22" s="16">
        <f>SUM(C16:C21)</f>
        <v>900</v>
      </c>
      <c r="D22" s="16">
        <f>SUM(D16:D21)</f>
        <v>30.969999999999995</v>
      </c>
      <c r="E22" s="16">
        <f>SUM(E16:E21)</f>
        <v>31.750000000000004</v>
      </c>
      <c r="F22" s="16">
        <f>SUM(F16:F21)</f>
        <v>116.12</v>
      </c>
      <c r="G22" s="16">
        <f>SUM(G16:G21)</f>
        <v>1099.7</v>
      </c>
      <c r="H22" s="17"/>
      <c r="I22" s="47">
        <f>SUM(I9:I21)</f>
        <v>261</v>
      </c>
    </row>
    <row r="23" spans="1:9" ht="15" thickBot="1" x14ac:dyDescent="0.35">
      <c r="A23" s="8"/>
      <c r="B23" s="8"/>
      <c r="C23" s="18"/>
      <c r="D23" s="18"/>
      <c r="E23" s="18"/>
      <c r="F23" s="18"/>
      <c r="G23" s="18"/>
      <c r="H23" s="18"/>
    </row>
    <row r="24" spans="1:9" x14ac:dyDescent="0.3">
      <c r="A24" s="69" t="s">
        <v>103</v>
      </c>
      <c r="B24" s="34" t="s">
        <v>104</v>
      </c>
      <c r="C24" s="19">
        <v>200</v>
      </c>
      <c r="D24" s="19">
        <v>0.2</v>
      </c>
      <c r="E24" s="19">
        <v>0</v>
      </c>
      <c r="F24" s="19">
        <v>11.2</v>
      </c>
      <c r="G24" s="19">
        <v>52</v>
      </c>
      <c r="H24" s="20">
        <v>829</v>
      </c>
      <c r="I24" s="45">
        <v>2</v>
      </c>
    </row>
    <row r="25" spans="1:9" x14ac:dyDescent="0.3">
      <c r="A25" s="70"/>
      <c r="B25" s="31" t="s">
        <v>126</v>
      </c>
      <c r="C25" s="2">
        <v>80</v>
      </c>
      <c r="D25" s="2">
        <v>7.74</v>
      </c>
      <c r="E25" s="2">
        <v>6.66</v>
      </c>
      <c r="F25" s="2">
        <v>47.06</v>
      </c>
      <c r="G25" s="2">
        <v>270.66000000000003</v>
      </c>
      <c r="H25" s="13">
        <v>586</v>
      </c>
      <c r="I25" s="45">
        <v>8</v>
      </c>
    </row>
    <row r="26" spans="1:9" ht="15" thickBot="1" x14ac:dyDescent="0.35">
      <c r="A26" s="71"/>
      <c r="B26" s="4"/>
      <c r="C26" s="14"/>
      <c r="D26" s="14"/>
      <c r="E26" s="14"/>
      <c r="F26" s="14"/>
      <c r="G26" s="14"/>
      <c r="H26" s="15"/>
    </row>
    <row r="27" spans="1:9" ht="15" thickBot="1" x14ac:dyDescent="0.35">
      <c r="A27" s="32"/>
      <c r="B27" s="32" t="s">
        <v>102</v>
      </c>
      <c r="C27" s="33">
        <f>SUM(C24:C25)</f>
        <v>280</v>
      </c>
      <c r="D27" s="33">
        <f t="shared" ref="D27:H27" si="1">SUM(D24:D25)</f>
        <v>7.94</v>
      </c>
      <c r="E27" s="33">
        <f t="shared" si="1"/>
        <v>6.66</v>
      </c>
      <c r="F27" s="33">
        <f t="shared" si="1"/>
        <v>58.260000000000005</v>
      </c>
      <c r="G27" s="33">
        <f t="shared" si="1"/>
        <v>322.66000000000003</v>
      </c>
      <c r="H27" s="33">
        <f t="shared" si="1"/>
        <v>1415</v>
      </c>
      <c r="I27" s="46">
        <f>SUM(I24:I25)+I22</f>
        <v>271</v>
      </c>
    </row>
    <row r="28" spans="1:9" ht="15" thickBot="1" x14ac:dyDescent="0.35">
      <c r="A28" s="5"/>
      <c r="B28" s="6" t="s">
        <v>14</v>
      </c>
      <c r="C28" s="16">
        <f>SUM(C14+C22+C27)</f>
        <v>1770</v>
      </c>
      <c r="D28" s="16">
        <f>SUM(D14+D22+D27)</f>
        <v>65.36</v>
      </c>
      <c r="E28" s="16">
        <f>SUM(E14+E22+E27)</f>
        <v>62.11</v>
      </c>
      <c r="F28" s="16">
        <f>SUM(F14+F22+F27)</f>
        <v>264.18</v>
      </c>
      <c r="G28" s="16">
        <f t="shared" ref="G28" si="2">SUM(G14+G22)</f>
        <v>1790.2</v>
      </c>
      <c r="H28" s="17"/>
    </row>
    <row r="29" spans="1:9" s="8" customFormat="1" x14ac:dyDescent="0.3"/>
    <row r="30" spans="1:9" s="8" customFormat="1" x14ac:dyDescent="0.3">
      <c r="D30" s="8">
        <v>1</v>
      </c>
      <c r="E30" s="22">
        <f>(D28/E28)</f>
        <v>1.0523265174690066</v>
      </c>
      <c r="F30" s="22">
        <f>(F28/D28)</f>
        <v>4.0419216646266829</v>
      </c>
    </row>
    <row r="31" spans="1:9" s="8" customFormat="1" x14ac:dyDescent="0.3"/>
    <row r="32" spans="1:9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  <row r="42" s="8" customFormat="1" x14ac:dyDescent="0.3"/>
  </sheetData>
  <mergeCells count="10">
    <mergeCell ref="A24:A26"/>
    <mergeCell ref="H7:H8"/>
    <mergeCell ref="A9:A13"/>
    <mergeCell ref="A16:A21"/>
    <mergeCell ref="B3:F4"/>
    <mergeCell ref="A7:A8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2"/>
  <sheetViews>
    <sheetView workbookViewId="0">
      <selection activeCell="G17" sqref="G17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</cols>
  <sheetData>
    <row r="3" spans="1:9" x14ac:dyDescent="0.3">
      <c r="B3" s="65" t="s">
        <v>99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26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30</v>
      </c>
      <c r="C9" s="7">
        <v>250</v>
      </c>
      <c r="D9" s="7">
        <v>9</v>
      </c>
      <c r="E9" s="7">
        <v>6</v>
      </c>
      <c r="F9" s="7">
        <v>26.1</v>
      </c>
      <c r="G9" s="7">
        <v>164</v>
      </c>
      <c r="H9" s="12" t="s">
        <v>66</v>
      </c>
      <c r="I9" s="44">
        <v>36</v>
      </c>
    </row>
    <row r="10" spans="1:9" x14ac:dyDescent="0.3">
      <c r="A10" s="60"/>
      <c r="B10" s="1" t="s">
        <v>88</v>
      </c>
      <c r="C10" s="2">
        <v>50</v>
      </c>
      <c r="D10" s="2">
        <v>7.7</v>
      </c>
      <c r="E10" s="2">
        <v>6.65</v>
      </c>
      <c r="F10" s="2">
        <v>28.5</v>
      </c>
      <c r="G10" s="2">
        <v>207</v>
      </c>
      <c r="H10" s="13">
        <v>42</v>
      </c>
      <c r="I10" s="44">
        <v>5</v>
      </c>
    </row>
    <row r="11" spans="1:9" x14ac:dyDescent="0.3">
      <c r="A11" s="60"/>
      <c r="B11" s="1" t="s">
        <v>6</v>
      </c>
      <c r="C11" s="2">
        <v>200</v>
      </c>
      <c r="D11" s="2">
        <v>0.2</v>
      </c>
      <c r="E11" s="2">
        <v>0</v>
      </c>
      <c r="F11" s="2">
        <v>11.2</v>
      </c>
      <c r="G11" s="2">
        <v>52</v>
      </c>
      <c r="H11" s="13">
        <v>829</v>
      </c>
      <c r="I11" s="44">
        <v>2</v>
      </c>
    </row>
    <row r="12" spans="1:9" x14ac:dyDescent="0.3">
      <c r="A12" s="60"/>
      <c r="B12" s="1" t="s">
        <v>105</v>
      </c>
      <c r="C12" s="2">
        <v>70</v>
      </c>
      <c r="D12" s="2">
        <v>1.98</v>
      </c>
      <c r="E12" s="2">
        <v>6.9</v>
      </c>
      <c r="F12" s="2">
        <v>28.18</v>
      </c>
      <c r="G12" s="2">
        <v>202.8</v>
      </c>
      <c r="H12" s="13">
        <v>2</v>
      </c>
      <c r="I12" s="44">
        <v>10</v>
      </c>
    </row>
    <row r="13" spans="1:9" ht="15" thickBot="1" x14ac:dyDescent="0.35">
      <c r="A13" s="64"/>
      <c r="B13" s="4"/>
      <c r="C13" s="14"/>
      <c r="D13" s="14"/>
      <c r="E13" s="14"/>
      <c r="F13" s="14"/>
      <c r="G13" s="14"/>
      <c r="H13" s="15"/>
    </row>
    <row r="14" spans="1:9" ht="15" thickBot="1" x14ac:dyDescent="0.35">
      <c r="A14" s="5"/>
      <c r="B14" s="6" t="s">
        <v>15</v>
      </c>
      <c r="C14" s="16">
        <f>SUM(C9:C13)</f>
        <v>570</v>
      </c>
      <c r="D14" s="16">
        <f t="shared" ref="D14:G14" si="0">SUM(D9:D13)</f>
        <v>18.88</v>
      </c>
      <c r="E14" s="16">
        <f t="shared" si="0"/>
        <v>19.55</v>
      </c>
      <c r="F14" s="16">
        <f t="shared" si="0"/>
        <v>93.97999999999999</v>
      </c>
      <c r="G14" s="16">
        <f t="shared" si="0"/>
        <v>625.79999999999995</v>
      </c>
      <c r="H14" s="17"/>
    </row>
    <row r="15" spans="1:9" ht="15" thickBot="1" x14ac:dyDescent="0.35">
      <c r="A15" s="8"/>
      <c r="B15" s="8"/>
      <c r="C15" s="18"/>
      <c r="D15" s="18"/>
      <c r="E15" s="18"/>
      <c r="F15" s="18"/>
      <c r="G15" s="18"/>
      <c r="H15" s="18"/>
    </row>
    <row r="16" spans="1:9" x14ac:dyDescent="0.3">
      <c r="A16" s="59" t="s">
        <v>13</v>
      </c>
      <c r="B16" s="9" t="s">
        <v>120</v>
      </c>
      <c r="C16" s="19">
        <v>250</v>
      </c>
      <c r="D16" s="19">
        <v>6.04</v>
      </c>
      <c r="E16" s="19">
        <v>10.1</v>
      </c>
      <c r="F16" s="19">
        <v>16.14</v>
      </c>
      <c r="G16" s="19">
        <v>142.80000000000001</v>
      </c>
      <c r="H16" s="20" t="s">
        <v>121</v>
      </c>
      <c r="I16" s="44">
        <v>49</v>
      </c>
    </row>
    <row r="17" spans="1:9" x14ac:dyDescent="0.3">
      <c r="A17" s="60"/>
      <c r="B17" s="1" t="s">
        <v>50</v>
      </c>
      <c r="C17" s="2">
        <v>250</v>
      </c>
      <c r="D17" s="2">
        <v>24.48</v>
      </c>
      <c r="E17" s="2">
        <v>24.1</v>
      </c>
      <c r="F17" s="2">
        <v>59.2</v>
      </c>
      <c r="G17" s="2">
        <v>524.4</v>
      </c>
      <c r="H17" s="13" t="s">
        <v>58</v>
      </c>
      <c r="I17" s="44">
        <v>67</v>
      </c>
    </row>
    <row r="18" spans="1:9" x14ac:dyDescent="0.3">
      <c r="A18" s="60"/>
      <c r="B18" s="1" t="s">
        <v>81</v>
      </c>
      <c r="C18" s="2">
        <v>100</v>
      </c>
      <c r="D18" s="2">
        <v>1.5</v>
      </c>
      <c r="E18" s="2">
        <v>7.5</v>
      </c>
      <c r="F18" s="2">
        <v>5.5</v>
      </c>
      <c r="G18" s="2">
        <v>93.33</v>
      </c>
      <c r="H18" s="13" t="s">
        <v>83</v>
      </c>
      <c r="I18" s="44">
        <v>22</v>
      </c>
    </row>
    <row r="19" spans="1:9" x14ac:dyDescent="0.3">
      <c r="A19" s="60"/>
      <c r="B19" s="1" t="s">
        <v>21</v>
      </c>
      <c r="C19" s="2">
        <v>30</v>
      </c>
      <c r="D19" s="2">
        <v>3.5</v>
      </c>
      <c r="E19" s="2">
        <v>0.55000000000000004</v>
      </c>
      <c r="F19" s="2">
        <v>20.5</v>
      </c>
      <c r="G19" s="2">
        <v>96.5</v>
      </c>
      <c r="H19" s="13"/>
      <c r="I19" s="45">
        <v>5</v>
      </c>
    </row>
    <row r="20" spans="1:9" x14ac:dyDescent="0.3">
      <c r="A20" s="60"/>
      <c r="B20" s="1" t="s">
        <v>28</v>
      </c>
      <c r="C20" s="2">
        <v>200</v>
      </c>
      <c r="D20" s="2">
        <v>0.6</v>
      </c>
      <c r="E20" s="2">
        <v>0</v>
      </c>
      <c r="F20" s="2">
        <v>28.9</v>
      </c>
      <c r="G20" s="2">
        <v>118</v>
      </c>
      <c r="H20" s="13">
        <v>759</v>
      </c>
      <c r="I20" s="45">
        <v>7</v>
      </c>
    </row>
    <row r="21" spans="1:9" ht="15" thickBot="1" x14ac:dyDescent="0.35">
      <c r="A21" s="64"/>
      <c r="B21" s="4"/>
      <c r="C21" s="14"/>
      <c r="D21" s="14"/>
      <c r="E21" s="14"/>
      <c r="F21" s="14"/>
      <c r="G21" s="14"/>
      <c r="H21" s="15"/>
    </row>
    <row r="22" spans="1:9" ht="15" thickBot="1" x14ac:dyDescent="0.35">
      <c r="A22" s="5"/>
      <c r="B22" s="6" t="s">
        <v>16</v>
      </c>
      <c r="C22" s="16">
        <f>SUM(C16:C21)</f>
        <v>830</v>
      </c>
      <c r="D22" s="16">
        <f>SUM(D16:D21)</f>
        <v>36.119999999999997</v>
      </c>
      <c r="E22" s="16">
        <f>SUM(E16:E21)</f>
        <v>42.25</v>
      </c>
      <c r="F22" s="16">
        <f>SUM(F16:F21)</f>
        <v>130.24</v>
      </c>
      <c r="G22" s="16">
        <f>SUM(G16:G21)</f>
        <v>975.03000000000009</v>
      </c>
      <c r="H22" s="17"/>
      <c r="I22" s="47">
        <f>SUM(I9:I20)</f>
        <v>203</v>
      </c>
    </row>
    <row r="23" spans="1:9" ht="15" thickBot="1" x14ac:dyDescent="0.35">
      <c r="A23" s="8"/>
      <c r="B23" s="8"/>
      <c r="C23" s="18"/>
      <c r="D23" s="18"/>
      <c r="E23" s="18"/>
      <c r="F23" s="18"/>
      <c r="G23" s="18"/>
      <c r="H23" s="18"/>
    </row>
    <row r="24" spans="1:9" x14ac:dyDescent="0.3">
      <c r="A24" s="69" t="s">
        <v>103</v>
      </c>
      <c r="B24" s="34" t="s">
        <v>28</v>
      </c>
      <c r="C24" s="19">
        <v>200</v>
      </c>
      <c r="D24" s="19">
        <v>0.6</v>
      </c>
      <c r="E24" s="19">
        <v>0</v>
      </c>
      <c r="F24" s="19">
        <v>28.9</v>
      </c>
      <c r="G24" s="19">
        <v>118</v>
      </c>
      <c r="H24" s="20">
        <v>759</v>
      </c>
      <c r="I24" s="44">
        <v>7</v>
      </c>
    </row>
    <row r="25" spans="1:9" x14ac:dyDescent="0.3">
      <c r="A25" s="70"/>
      <c r="B25" s="31" t="s">
        <v>106</v>
      </c>
      <c r="C25" s="2">
        <v>90</v>
      </c>
      <c r="D25" s="2">
        <v>10.77</v>
      </c>
      <c r="E25" s="2">
        <v>5.65</v>
      </c>
      <c r="F25" s="2">
        <v>15.48</v>
      </c>
      <c r="G25" s="2">
        <v>120.2</v>
      </c>
      <c r="H25" s="13">
        <v>476</v>
      </c>
      <c r="I25" s="44">
        <v>40</v>
      </c>
    </row>
    <row r="26" spans="1:9" ht="15" thickBot="1" x14ac:dyDescent="0.35">
      <c r="A26" s="71"/>
      <c r="B26" s="43"/>
      <c r="C26" s="14"/>
      <c r="D26" s="14"/>
      <c r="E26" s="14"/>
      <c r="F26" s="14"/>
      <c r="G26" s="14"/>
      <c r="H26" s="15"/>
      <c r="I26" s="44"/>
    </row>
    <row r="27" spans="1:9" ht="15" thickBot="1" x14ac:dyDescent="0.35">
      <c r="A27" s="42"/>
      <c r="B27" s="27" t="s">
        <v>102</v>
      </c>
      <c r="C27" s="16">
        <f>SUM(C24:C26)</f>
        <v>290</v>
      </c>
      <c r="D27" s="16">
        <f t="shared" ref="D27:G27" si="1">SUM(D24:D26)</f>
        <v>11.37</v>
      </c>
      <c r="E27" s="16">
        <f t="shared" si="1"/>
        <v>5.65</v>
      </c>
      <c r="F27" s="16">
        <f t="shared" si="1"/>
        <v>44.379999999999995</v>
      </c>
      <c r="G27" s="16">
        <f t="shared" si="1"/>
        <v>238.2</v>
      </c>
      <c r="H27" s="17"/>
      <c r="I27" s="47">
        <f>SUM(I24:I26)+I22</f>
        <v>250</v>
      </c>
    </row>
    <row r="28" spans="1:9" ht="15" thickBot="1" x14ac:dyDescent="0.35">
      <c r="A28" s="38"/>
      <c r="B28" s="39" t="s">
        <v>14</v>
      </c>
      <c r="C28" s="40">
        <f>SUM(C14+C22+C27)</f>
        <v>1690</v>
      </c>
      <c r="D28" s="40">
        <f>SUM(D14+D22+D27)</f>
        <v>66.37</v>
      </c>
      <c r="E28" s="40">
        <f>SUM(E14+E22+E27)</f>
        <v>67.45</v>
      </c>
      <c r="F28" s="40">
        <f>SUM(F14+F22+F27)</f>
        <v>268.60000000000002</v>
      </c>
      <c r="G28" s="40">
        <f>SUM(G14+G22+G27)</f>
        <v>1839.03</v>
      </c>
      <c r="H28" s="41"/>
    </row>
    <row r="29" spans="1:9" s="8" customFormat="1" x14ac:dyDescent="0.3"/>
    <row r="30" spans="1:9" s="8" customFormat="1" x14ac:dyDescent="0.3">
      <c r="D30" s="8">
        <v>1</v>
      </c>
      <c r="E30" s="22">
        <f>(D28/E28)</f>
        <v>0.98398813936249074</v>
      </c>
      <c r="F30" s="22">
        <f>(F28/D28)</f>
        <v>4.0470091908995025</v>
      </c>
    </row>
    <row r="31" spans="1:9" s="8" customFormat="1" x14ac:dyDescent="0.3"/>
    <row r="32" spans="1:9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  <row r="42" s="8" customFormat="1" x14ac:dyDescent="0.3"/>
  </sheetData>
  <mergeCells count="10">
    <mergeCell ref="A24:A26"/>
    <mergeCell ref="H7:H8"/>
    <mergeCell ref="A9:A13"/>
    <mergeCell ref="A16:A21"/>
    <mergeCell ref="B3:F4"/>
    <mergeCell ref="A7:A8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2"/>
  <sheetViews>
    <sheetView workbookViewId="0">
      <selection activeCell="B24" sqref="B24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</cols>
  <sheetData>
    <row r="3" spans="1:9" x14ac:dyDescent="0.3">
      <c r="B3" s="65" t="s">
        <v>107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29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54</v>
      </c>
      <c r="C9" s="7">
        <v>200</v>
      </c>
      <c r="D9" s="7">
        <v>5.86</v>
      </c>
      <c r="E9" s="7">
        <v>4.0599999999999996</v>
      </c>
      <c r="F9" s="7">
        <v>35.64</v>
      </c>
      <c r="G9" s="7">
        <v>202.16</v>
      </c>
      <c r="H9" s="12" t="s">
        <v>60</v>
      </c>
      <c r="I9" s="44">
        <v>16</v>
      </c>
    </row>
    <row r="10" spans="1:9" x14ac:dyDescent="0.3">
      <c r="A10" s="60"/>
      <c r="B10" s="1" t="s">
        <v>12</v>
      </c>
      <c r="C10" s="2">
        <v>50</v>
      </c>
      <c r="D10" s="2">
        <v>4.1500000000000004</v>
      </c>
      <c r="E10" s="2">
        <v>0.6</v>
      </c>
      <c r="F10" s="2">
        <v>22</v>
      </c>
      <c r="G10" s="2">
        <v>113.5</v>
      </c>
      <c r="H10" s="13"/>
      <c r="I10" s="44">
        <v>5</v>
      </c>
    </row>
    <row r="11" spans="1:9" x14ac:dyDescent="0.3">
      <c r="A11" s="60"/>
      <c r="B11" s="1" t="s">
        <v>115</v>
      </c>
      <c r="C11" s="2">
        <v>100</v>
      </c>
      <c r="D11" s="2">
        <v>5.3</v>
      </c>
      <c r="E11" s="2">
        <v>10.19</v>
      </c>
      <c r="F11" s="2">
        <v>3.28</v>
      </c>
      <c r="G11" s="2">
        <v>456.25</v>
      </c>
      <c r="H11" s="13">
        <v>238</v>
      </c>
      <c r="I11" s="44">
        <v>44</v>
      </c>
    </row>
    <row r="12" spans="1:9" ht="15" thickBot="1" x14ac:dyDescent="0.35">
      <c r="A12" s="60"/>
      <c r="B12" s="1" t="s">
        <v>18</v>
      </c>
      <c r="C12" s="2">
        <v>200</v>
      </c>
      <c r="D12" s="2">
        <v>0.2</v>
      </c>
      <c r="E12" s="2">
        <v>0</v>
      </c>
      <c r="F12" s="2">
        <v>13.8</v>
      </c>
      <c r="G12" s="2">
        <v>56</v>
      </c>
      <c r="H12" s="13">
        <v>830</v>
      </c>
      <c r="I12" s="44">
        <v>4</v>
      </c>
    </row>
    <row r="13" spans="1:9" ht="15" thickBot="1" x14ac:dyDescent="0.35">
      <c r="A13" s="5"/>
      <c r="B13" s="6" t="s">
        <v>15</v>
      </c>
      <c r="C13" s="16">
        <f>SUM(C9:C12)</f>
        <v>550</v>
      </c>
      <c r="D13" s="16">
        <f>SUM(D9:D12)</f>
        <v>15.510000000000002</v>
      </c>
      <c r="E13" s="16">
        <f>SUM(E9:E12)</f>
        <v>14.849999999999998</v>
      </c>
      <c r="F13" s="16">
        <f>SUM(F9:F12)</f>
        <v>74.72</v>
      </c>
      <c r="G13" s="16">
        <f>SUM(G9:G12)</f>
        <v>827.91</v>
      </c>
      <c r="H13" s="17"/>
    </row>
    <row r="14" spans="1:9" ht="15" thickBot="1" x14ac:dyDescent="0.35">
      <c r="A14" s="8"/>
      <c r="B14" s="8"/>
      <c r="C14" s="18"/>
      <c r="D14" s="18"/>
      <c r="E14" s="18"/>
      <c r="F14" s="18"/>
      <c r="G14" s="18"/>
      <c r="H14" s="18"/>
    </row>
    <row r="15" spans="1:9" x14ac:dyDescent="0.3">
      <c r="A15" s="59" t="s">
        <v>13</v>
      </c>
      <c r="B15" s="9" t="s">
        <v>84</v>
      </c>
      <c r="C15" s="19">
        <v>250</v>
      </c>
      <c r="D15" s="19">
        <v>8.9</v>
      </c>
      <c r="E15" s="19">
        <v>7.2</v>
      </c>
      <c r="F15" s="19">
        <v>27.1</v>
      </c>
      <c r="G15" s="19">
        <v>194.2</v>
      </c>
      <c r="H15" s="20">
        <v>222</v>
      </c>
      <c r="I15" s="44">
        <v>38</v>
      </c>
    </row>
    <row r="16" spans="1:9" x14ac:dyDescent="0.3">
      <c r="A16" s="60"/>
      <c r="B16" s="1" t="s">
        <v>47</v>
      </c>
      <c r="C16" s="2">
        <v>200</v>
      </c>
      <c r="D16" s="2">
        <v>10.9</v>
      </c>
      <c r="E16" s="2">
        <v>5.3</v>
      </c>
      <c r="F16" s="2">
        <v>38.1</v>
      </c>
      <c r="G16" s="2">
        <v>351.8</v>
      </c>
      <c r="H16" s="13" t="s">
        <v>65</v>
      </c>
      <c r="I16" s="44">
        <v>14</v>
      </c>
    </row>
    <row r="17" spans="1:9" x14ac:dyDescent="0.3">
      <c r="A17" s="60"/>
      <c r="B17" s="1" t="s">
        <v>69</v>
      </c>
      <c r="C17" s="2">
        <v>50</v>
      </c>
      <c r="D17" s="2">
        <v>0.88</v>
      </c>
      <c r="E17" s="2">
        <v>2.5</v>
      </c>
      <c r="F17" s="2">
        <v>3.51</v>
      </c>
      <c r="G17" s="2">
        <v>40.049999999999997</v>
      </c>
      <c r="H17" s="13" t="s">
        <v>70</v>
      </c>
      <c r="I17" s="45">
        <v>9</v>
      </c>
    </row>
    <row r="18" spans="1:9" x14ac:dyDescent="0.3">
      <c r="A18" s="60"/>
      <c r="B18" s="1" t="s">
        <v>19</v>
      </c>
      <c r="C18" s="2">
        <v>100</v>
      </c>
      <c r="D18" s="2">
        <v>14.6</v>
      </c>
      <c r="E18" s="2">
        <v>15</v>
      </c>
      <c r="F18" s="2">
        <v>6.2</v>
      </c>
      <c r="G18" s="2">
        <v>246</v>
      </c>
      <c r="H18" s="13" t="s">
        <v>62</v>
      </c>
      <c r="I18" s="45">
        <v>54</v>
      </c>
    </row>
    <row r="19" spans="1:9" x14ac:dyDescent="0.3">
      <c r="A19" s="60"/>
      <c r="B19" s="1" t="s">
        <v>33</v>
      </c>
      <c r="C19" s="2">
        <v>100</v>
      </c>
      <c r="D19" s="2">
        <v>1.5</v>
      </c>
      <c r="E19" s="2">
        <v>4</v>
      </c>
      <c r="F19" s="2">
        <v>8.16</v>
      </c>
      <c r="G19" s="2">
        <v>86.7</v>
      </c>
      <c r="H19" s="13" t="s">
        <v>71</v>
      </c>
      <c r="I19" s="45">
        <v>15</v>
      </c>
    </row>
    <row r="20" spans="1:9" x14ac:dyDescent="0.3">
      <c r="A20" s="60"/>
      <c r="B20" s="1" t="s">
        <v>20</v>
      </c>
      <c r="C20" s="2">
        <v>200</v>
      </c>
      <c r="D20" s="2">
        <v>0.14000000000000001</v>
      </c>
      <c r="E20" s="2">
        <v>0</v>
      </c>
      <c r="F20" s="2">
        <v>18.100000000000001</v>
      </c>
      <c r="G20" s="2">
        <v>104</v>
      </c>
      <c r="H20" s="13">
        <v>754</v>
      </c>
      <c r="I20" s="45">
        <v>9</v>
      </c>
    </row>
    <row r="21" spans="1:9" ht="15" thickBot="1" x14ac:dyDescent="0.35">
      <c r="A21" s="64"/>
      <c r="B21" s="4" t="s">
        <v>21</v>
      </c>
      <c r="C21" s="14">
        <v>50</v>
      </c>
      <c r="D21" s="14">
        <v>3.5</v>
      </c>
      <c r="E21" s="14">
        <v>0.55000000000000004</v>
      </c>
      <c r="F21" s="14">
        <v>18.5</v>
      </c>
      <c r="G21" s="14">
        <v>96.5</v>
      </c>
      <c r="H21" s="15"/>
      <c r="I21" s="45">
        <v>5</v>
      </c>
    </row>
    <row r="22" spans="1:9" ht="15" thickBot="1" x14ac:dyDescent="0.35">
      <c r="A22" s="5"/>
      <c r="B22" s="6" t="s">
        <v>16</v>
      </c>
      <c r="C22" s="16">
        <f>SUM(C15:C21)</f>
        <v>950</v>
      </c>
      <c r="D22" s="16">
        <f>SUM(D15:D21)</f>
        <v>40.42</v>
      </c>
      <c r="E22" s="16">
        <f>SUM(E15:E21)</f>
        <v>34.549999999999997</v>
      </c>
      <c r="F22" s="16">
        <f>SUM(F15:F21)</f>
        <v>119.67000000000002</v>
      </c>
      <c r="G22" s="16">
        <f>SUM(G15:G21)</f>
        <v>1119.25</v>
      </c>
      <c r="H22" s="17"/>
      <c r="I22" s="47">
        <f>SUM(I9:I21)</f>
        <v>213</v>
      </c>
    </row>
    <row r="23" spans="1:9" ht="15" thickBot="1" x14ac:dyDescent="0.35">
      <c r="A23" s="8"/>
      <c r="B23" s="8"/>
      <c r="C23" s="18"/>
      <c r="D23" s="18"/>
      <c r="E23" s="18"/>
      <c r="F23" s="18"/>
      <c r="G23" s="18"/>
      <c r="H23" s="18"/>
    </row>
    <row r="24" spans="1:9" x14ac:dyDescent="0.3">
      <c r="A24" s="69" t="s">
        <v>103</v>
      </c>
      <c r="B24" s="34" t="s">
        <v>18</v>
      </c>
      <c r="C24" s="19">
        <v>200</v>
      </c>
      <c r="D24" s="19">
        <v>0.2</v>
      </c>
      <c r="E24" s="19">
        <v>0</v>
      </c>
      <c r="F24" s="19">
        <v>13.8</v>
      </c>
      <c r="G24" s="19">
        <v>56</v>
      </c>
      <c r="H24" s="20">
        <v>830</v>
      </c>
      <c r="I24" s="45">
        <v>4</v>
      </c>
    </row>
    <row r="25" spans="1:9" x14ac:dyDescent="0.3">
      <c r="A25" s="70"/>
      <c r="B25" s="31" t="s">
        <v>105</v>
      </c>
      <c r="C25" s="2">
        <v>70</v>
      </c>
      <c r="D25" s="2">
        <v>2.98</v>
      </c>
      <c r="E25" s="2">
        <v>6.9</v>
      </c>
      <c r="F25" s="2">
        <v>25.18</v>
      </c>
      <c r="G25" s="2">
        <v>202.8</v>
      </c>
      <c r="H25" s="13">
        <v>2</v>
      </c>
      <c r="I25" s="45">
        <v>10</v>
      </c>
    </row>
    <row r="26" spans="1:9" ht="15" thickBot="1" x14ac:dyDescent="0.35">
      <c r="A26" s="71"/>
      <c r="B26" s="43" t="s">
        <v>108</v>
      </c>
      <c r="C26" s="14">
        <v>30</v>
      </c>
      <c r="D26" s="14"/>
      <c r="E26" s="14"/>
      <c r="F26" s="14"/>
      <c r="G26" s="14"/>
      <c r="H26" s="15"/>
      <c r="I26" s="45">
        <v>25</v>
      </c>
    </row>
    <row r="27" spans="1:9" ht="15" thickBot="1" x14ac:dyDescent="0.35">
      <c r="A27" s="26"/>
      <c r="B27" s="27" t="s">
        <v>102</v>
      </c>
      <c r="C27" s="16">
        <f>SUM(C24:C26)</f>
        <v>300</v>
      </c>
      <c r="D27" s="16">
        <f t="shared" ref="D27:G27" si="0">SUM(D24:D26)</f>
        <v>3.18</v>
      </c>
      <c r="E27" s="16">
        <f t="shared" si="0"/>
        <v>6.9</v>
      </c>
      <c r="F27" s="16">
        <f t="shared" si="0"/>
        <v>38.980000000000004</v>
      </c>
      <c r="G27" s="16">
        <f t="shared" si="0"/>
        <v>258.8</v>
      </c>
      <c r="H27" s="17"/>
    </row>
    <row r="28" spans="1:9" ht="15" thickBot="1" x14ac:dyDescent="0.35">
      <c r="A28" s="38"/>
      <c r="B28" s="39" t="s">
        <v>14</v>
      </c>
      <c r="C28" s="40">
        <f>SUM(C13+C22+C27)</f>
        <v>1800</v>
      </c>
      <c r="D28" s="40">
        <f>SUM(D13+D22+D27)</f>
        <v>59.110000000000007</v>
      </c>
      <c r="E28" s="40">
        <f>SUM(E13+E22+E27)</f>
        <v>56.29999999999999</v>
      </c>
      <c r="F28" s="40">
        <f>SUM(F13+F22+F27)</f>
        <v>233.37</v>
      </c>
      <c r="G28" s="40">
        <f>SUM(G13+G22+G27)</f>
        <v>2205.96</v>
      </c>
      <c r="H28" s="41"/>
      <c r="I28" s="47">
        <f>SUM(I24:I26)+I22</f>
        <v>252</v>
      </c>
    </row>
    <row r="29" spans="1:9" s="8" customFormat="1" x14ac:dyDescent="0.3"/>
    <row r="30" spans="1:9" s="8" customFormat="1" x14ac:dyDescent="0.3">
      <c r="D30" s="8">
        <v>1</v>
      </c>
      <c r="E30" s="22">
        <f>(D28/E28)</f>
        <v>1.0499111900532863</v>
      </c>
      <c r="F30" s="22">
        <f>(F28/D28)</f>
        <v>3.9480629335137873</v>
      </c>
    </row>
    <row r="31" spans="1:9" s="8" customFormat="1" x14ac:dyDescent="0.3"/>
    <row r="32" spans="1:9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  <row r="42" s="8" customFormat="1" x14ac:dyDescent="0.3"/>
  </sheetData>
  <mergeCells count="10">
    <mergeCell ref="A24:A26"/>
    <mergeCell ref="H7:H8"/>
    <mergeCell ref="A9:A12"/>
    <mergeCell ref="A15:A21"/>
    <mergeCell ref="B3:F4"/>
    <mergeCell ref="A7:A8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0"/>
  <sheetViews>
    <sheetView workbookViewId="0">
      <selection activeCell="N23" sqref="N23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</cols>
  <sheetData>
    <row r="3" spans="1:9" x14ac:dyDescent="0.3">
      <c r="B3" s="65" t="s">
        <v>99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32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85</v>
      </c>
      <c r="C9" s="7">
        <v>300</v>
      </c>
      <c r="D9" s="7">
        <v>25.1</v>
      </c>
      <c r="E9" s="7">
        <v>28.8</v>
      </c>
      <c r="F9" s="7">
        <v>18.100000000000001</v>
      </c>
      <c r="G9" s="7">
        <v>347.1</v>
      </c>
      <c r="H9" s="12" t="s">
        <v>86</v>
      </c>
      <c r="I9" s="44">
        <v>52</v>
      </c>
    </row>
    <row r="10" spans="1:9" x14ac:dyDescent="0.3">
      <c r="A10" s="60"/>
      <c r="B10" s="1" t="s">
        <v>21</v>
      </c>
      <c r="C10" s="2">
        <v>50</v>
      </c>
      <c r="D10" s="2">
        <v>4.1500000000000004</v>
      </c>
      <c r="E10" s="2">
        <v>0.6</v>
      </c>
      <c r="F10" s="2">
        <v>29.2</v>
      </c>
      <c r="G10" s="2">
        <v>113.5</v>
      </c>
      <c r="H10" s="13"/>
      <c r="I10" s="44">
        <v>5</v>
      </c>
    </row>
    <row r="11" spans="1:9" x14ac:dyDescent="0.3">
      <c r="A11" s="60"/>
      <c r="B11" s="1" t="s">
        <v>91</v>
      </c>
      <c r="C11" s="2">
        <v>200</v>
      </c>
      <c r="D11" s="2">
        <v>0.1</v>
      </c>
      <c r="E11" s="2">
        <v>0.1</v>
      </c>
      <c r="F11" s="2">
        <v>24</v>
      </c>
      <c r="G11" s="2">
        <v>168</v>
      </c>
      <c r="H11" s="13">
        <v>848</v>
      </c>
      <c r="I11" s="44">
        <v>8</v>
      </c>
    </row>
    <row r="12" spans="1:9" ht="15" thickBot="1" x14ac:dyDescent="0.35">
      <c r="A12" s="64"/>
      <c r="B12" s="4"/>
      <c r="C12" s="14"/>
      <c r="D12" s="14"/>
      <c r="E12" s="14"/>
      <c r="F12" s="14"/>
      <c r="G12" s="14"/>
      <c r="H12" s="15"/>
    </row>
    <row r="13" spans="1:9" ht="15" thickBot="1" x14ac:dyDescent="0.35">
      <c r="A13" s="5"/>
      <c r="B13" s="6" t="s">
        <v>15</v>
      </c>
      <c r="C13" s="16">
        <f>SUM(C9:C12)</f>
        <v>550</v>
      </c>
      <c r="D13" s="16">
        <f t="shared" ref="D13:G13" si="0">SUM(D9:D12)</f>
        <v>29.35</v>
      </c>
      <c r="E13" s="16">
        <f t="shared" si="0"/>
        <v>29.500000000000004</v>
      </c>
      <c r="F13" s="16">
        <f t="shared" si="0"/>
        <v>71.3</v>
      </c>
      <c r="G13" s="16">
        <f t="shared" si="0"/>
        <v>628.6</v>
      </c>
      <c r="H13" s="17"/>
    </row>
    <row r="14" spans="1:9" ht="15" thickBot="1" x14ac:dyDescent="0.35">
      <c r="A14" s="8"/>
      <c r="B14" s="8"/>
      <c r="C14" s="18"/>
      <c r="D14" s="18"/>
      <c r="E14" s="18"/>
      <c r="F14" s="18"/>
      <c r="G14" s="18"/>
      <c r="H14" s="18"/>
    </row>
    <row r="15" spans="1:9" x14ac:dyDescent="0.3">
      <c r="A15" s="59" t="s">
        <v>13</v>
      </c>
      <c r="B15" s="9" t="s">
        <v>22</v>
      </c>
      <c r="C15" s="19">
        <v>250</v>
      </c>
      <c r="D15" s="19">
        <v>8.25</v>
      </c>
      <c r="E15" s="19">
        <v>9.1</v>
      </c>
      <c r="F15" s="19">
        <v>20.84</v>
      </c>
      <c r="G15" s="19">
        <v>157.36000000000001</v>
      </c>
      <c r="H15" s="20" t="s">
        <v>61</v>
      </c>
      <c r="I15" s="44">
        <v>43</v>
      </c>
    </row>
    <row r="16" spans="1:9" x14ac:dyDescent="0.3">
      <c r="A16" s="60"/>
      <c r="B16" s="1" t="s">
        <v>119</v>
      </c>
      <c r="C16" s="2">
        <v>200</v>
      </c>
      <c r="D16" s="2">
        <v>20</v>
      </c>
      <c r="E16" s="2">
        <v>18.5</v>
      </c>
      <c r="F16" s="2">
        <v>41</v>
      </c>
      <c r="G16" s="2">
        <v>387</v>
      </c>
      <c r="H16" s="13">
        <v>537</v>
      </c>
      <c r="I16" s="44">
        <v>55</v>
      </c>
    </row>
    <row r="17" spans="1:9" x14ac:dyDescent="0.3">
      <c r="A17" s="60"/>
      <c r="B17" s="1" t="s">
        <v>35</v>
      </c>
      <c r="C17" s="2">
        <v>100</v>
      </c>
      <c r="D17" s="2">
        <v>1.5</v>
      </c>
      <c r="E17" s="2">
        <v>4</v>
      </c>
      <c r="F17" s="2">
        <v>15.3</v>
      </c>
      <c r="G17" s="2">
        <v>87</v>
      </c>
      <c r="H17" s="13" t="s">
        <v>72</v>
      </c>
      <c r="I17" s="45">
        <v>24</v>
      </c>
    </row>
    <row r="18" spans="1:9" x14ac:dyDescent="0.3">
      <c r="A18" s="60"/>
      <c r="B18" s="1" t="s">
        <v>91</v>
      </c>
      <c r="C18" s="2">
        <v>200</v>
      </c>
      <c r="D18" s="2">
        <v>0.1</v>
      </c>
      <c r="E18" s="2">
        <v>0.1</v>
      </c>
      <c r="F18" s="2">
        <v>24</v>
      </c>
      <c r="G18" s="2">
        <v>118</v>
      </c>
      <c r="H18" s="13">
        <v>759</v>
      </c>
      <c r="I18" s="45">
        <v>7</v>
      </c>
    </row>
    <row r="19" spans="1:9" ht="15" thickBot="1" x14ac:dyDescent="0.35">
      <c r="A19" s="64"/>
      <c r="B19" s="4" t="s">
        <v>21</v>
      </c>
      <c r="C19" s="14">
        <v>50</v>
      </c>
      <c r="D19" s="14">
        <v>3.5</v>
      </c>
      <c r="E19" s="14">
        <v>0.55000000000000004</v>
      </c>
      <c r="F19" s="14">
        <v>29.2</v>
      </c>
      <c r="G19" s="14">
        <v>96.5</v>
      </c>
      <c r="H19" s="15"/>
      <c r="I19" s="45">
        <v>5</v>
      </c>
    </row>
    <row r="20" spans="1:9" ht="15" thickBot="1" x14ac:dyDescent="0.35">
      <c r="A20" s="5"/>
      <c r="B20" s="6" t="s">
        <v>16</v>
      </c>
      <c r="C20" s="16">
        <f>SUM(C15:C19)</f>
        <v>800</v>
      </c>
      <c r="D20" s="16">
        <f>SUM(D15:D19)</f>
        <v>33.35</v>
      </c>
      <c r="E20" s="16">
        <f>SUM(E15:E19)</f>
        <v>32.25</v>
      </c>
      <c r="F20" s="16">
        <f>SUM(F15:F19)</f>
        <v>130.34</v>
      </c>
      <c r="G20" s="16">
        <f>SUM(G15:G19)</f>
        <v>845.86</v>
      </c>
      <c r="H20" s="17"/>
      <c r="I20" s="47">
        <f>SUM(I9:I19)</f>
        <v>199</v>
      </c>
    </row>
    <row r="21" spans="1:9" ht="15" thickBot="1" x14ac:dyDescent="0.35">
      <c r="A21" s="8"/>
      <c r="B21" s="8"/>
      <c r="C21" s="18"/>
      <c r="D21" s="18"/>
      <c r="E21" s="18"/>
      <c r="F21" s="18"/>
      <c r="G21" s="18"/>
      <c r="H21" s="18"/>
      <c r="I21" s="45"/>
    </row>
    <row r="22" spans="1:9" x14ac:dyDescent="0.3">
      <c r="A22" s="69" t="s">
        <v>103</v>
      </c>
      <c r="B22" s="34" t="s">
        <v>112</v>
      </c>
      <c r="C22" s="19">
        <v>200</v>
      </c>
      <c r="D22" s="19">
        <v>0</v>
      </c>
      <c r="E22" s="19">
        <v>0</v>
      </c>
      <c r="F22" s="19">
        <v>11</v>
      </c>
      <c r="G22" s="19">
        <v>47</v>
      </c>
      <c r="H22" s="20"/>
      <c r="I22" s="44">
        <v>37</v>
      </c>
    </row>
    <row r="23" spans="1:9" x14ac:dyDescent="0.3">
      <c r="A23" s="70"/>
      <c r="B23" s="31" t="s">
        <v>109</v>
      </c>
      <c r="C23" s="2">
        <v>90</v>
      </c>
      <c r="D23" s="2">
        <v>7.02</v>
      </c>
      <c r="E23" s="2">
        <v>6.48</v>
      </c>
      <c r="F23" s="2">
        <v>51.3</v>
      </c>
      <c r="G23" s="2">
        <v>293.39999999999998</v>
      </c>
      <c r="H23" s="13">
        <v>473</v>
      </c>
      <c r="I23" s="45">
        <v>14</v>
      </c>
    </row>
    <row r="24" spans="1:9" ht="15" thickBot="1" x14ac:dyDescent="0.35">
      <c r="A24" s="71"/>
      <c r="B24" s="4"/>
      <c r="C24" s="14"/>
      <c r="D24" s="14"/>
      <c r="E24" s="14"/>
      <c r="F24" s="14"/>
      <c r="G24" s="14"/>
      <c r="H24" s="15"/>
    </row>
    <row r="25" spans="1:9" ht="15" thickBot="1" x14ac:dyDescent="0.35">
      <c r="A25" s="26"/>
      <c r="B25" s="27" t="s">
        <v>102</v>
      </c>
      <c r="C25" s="16">
        <f>SUM(C22:C23)</f>
        <v>290</v>
      </c>
      <c r="D25" s="16">
        <f t="shared" ref="D25:G25" si="1">SUM(D22:D23)</f>
        <v>7.02</v>
      </c>
      <c r="E25" s="16">
        <f t="shared" si="1"/>
        <v>6.48</v>
      </c>
      <c r="F25" s="16">
        <f t="shared" si="1"/>
        <v>62.3</v>
      </c>
      <c r="G25" s="16">
        <f t="shared" si="1"/>
        <v>340.4</v>
      </c>
      <c r="H25" s="17"/>
    </row>
    <row r="26" spans="1:9" ht="15" thickBot="1" x14ac:dyDescent="0.35">
      <c r="A26" s="38"/>
      <c r="B26" s="39" t="s">
        <v>14</v>
      </c>
      <c r="C26" s="40">
        <f>SUM(C13+C20+C25)</f>
        <v>1640</v>
      </c>
      <c r="D26" s="40">
        <f>SUM(D13+D20+D25)</f>
        <v>69.72</v>
      </c>
      <c r="E26" s="40">
        <f>SUM(E13+E20+E25)</f>
        <v>68.23</v>
      </c>
      <c r="F26" s="40">
        <f>SUM(F13+F20+F25)</f>
        <v>263.94</v>
      </c>
      <c r="G26" s="40">
        <f>SUM(G13+G20+G25)</f>
        <v>1814.8600000000001</v>
      </c>
      <c r="H26" s="41"/>
      <c r="I26" s="47">
        <f>SUM(I22:I24)+I20</f>
        <v>250</v>
      </c>
    </row>
    <row r="27" spans="1:9" s="8" customFormat="1" x14ac:dyDescent="0.3"/>
    <row r="28" spans="1:9" s="8" customFormat="1" x14ac:dyDescent="0.3">
      <c r="D28" s="8">
        <v>1</v>
      </c>
      <c r="E28" s="22">
        <f>(D26/E26)</f>
        <v>1.0218379012164736</v>
      </c>
      <c r="F28" s="22">
        <f>(F26/D26)</f>
        <v>3.7857142857142856</v>
      </c>
    </row>
    <row r="29" spans="1:9" s="8" customFormat="1" x14ac:dyDescent="0.3"/>
    <row r="30" spans="1:9" s="8" customFormat="1" x14ac:dyDescent="0.3"/>
    <row r="31" spans="1:9" s="8" customFormat="1" x14ac:dyDescent="0.3"/>
    <row r="32" spans="1:9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</sheetData>
  <mergeCells count="10">
    <mergeCell ref="A22:A24"/>
    <mergeCell ref="H7:H8"/>
    <mergeCell ref="A9:A12"/>
    <mergeCell ref="A15:A19"/>
    <mergeCell ref="B3:F4"/>
    <mergeCell ref="A7:A8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2"/>
  <sheetViews>
    <sheetView workbookViewId="0">
      <selection activeCell="B10" sqref="B10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</cols>
  <sheetData>
    <row r="3" spans="1:9" x14ac:dyDescent="0.3">
      <c r="B3" s="65" t="s">
        <v>99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34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122</v>
      </c>
      <c r="C9" s="7">
        <v>290</v>
      </c>
      <c r="D9" s="7">
        <v>7.3</v>
      </c>
      <c r="E9" s="7">
        <v>6.9</v>
      </c>
      <c r="F9" s="7">
        <v>20</v>
      </c>
      <c r="G9" s="7">
        <v>243.1</v>
      </c>
      <c r="H9" s="12">
        <v>208</v>
      </c>
      <c r="I9" s="44">
        <v>49</v>
      </c>
    </row>
    <row r="10" spans="1:9" x14ac:dyDescent="0.3">
      <c r="A10" s="60"/>
      <c r="B10" s="1" t="s">
        <v>92</v>
      </c>
      <c r="C10" s="2">
        <v>15</v>
      </c>
      <c r="D10" s="2">
        <v>3.5</v>
      </c>
      <c r="E10" s="2">
        <v>4.5999999999999996</v>
      </c>
      <c r="F10" s="2">
        <v>0</v>
      </c>
      <c r="G10" s="24">
        <v>86</v>
      </c>
      <c r="H10" s="13"/>
      <c r="I10" s="44">
        <v>17</v>
      </c>
    </row>
    <row r="11" spans="1:9" x14ac:dyDescent="0.3">
      <c r="A11" s="60"/>
      <c r="B11" s="1" t="s">
        <v>21</v>
      </c>
      <c r="C11" s="2">
        <v>50</v>
      </c>
      <c r="D11" s="2">
        <v>3.5</v>
      </c>
      <c r="E11" s="2">
        <v>0.55000000000000004</v>
      </c>
      <c r="F11" s="2">
        <v>20.5</v>
      </c>
      <c r="G11" s="2">
        <v>113.5</v>
      </c>
      <c r="H11" s="13"/>
      <c r="I11" s="44">
        <v>5</v>
      </c>
    </row>
    <row r="12" spans="1:9" x14ac:dyDescent="0.3">
      <c r="A12" s="60"/>
      <c r="B12" s="1" t="s">
        <v>28</v>
      </c>
      <c r="C12" s="2">
        <v>200</v>
      </c>
      <c r="D12" s="2">
        <v>0.2</v>
      </c>
      <c r="E12" s="2">
        <v>0</v>
      </c>
      <c r="F12" s="2">
        <v>13.8</v>
      </c>
      <c r="G12" s="2">
        <v>118</v>
      </c>
      <c r="H12" s="13">
        <v>830</v>
      </c>
      <c r="I12" s="44">
        <v>7</v>
      </c>
    </row>
    <row r="13" spans="1:9" ht="15" thickBot="1" x14ac:dyDescent="0.35">
      <c r="A13" s="64"/>
      <c r="B13" s="4"/>
      <c r="C13" s="14"/>
      <c r="D13" s="14"/>
      <c r="E13" s="14"/>
      <c r="F13" s="14"/>
      <c r="G13" s="14"/>
      <c r="H13" s="15"/>
    </row>
    <row r="14" spans="1:9" ht="15" thickBot="1" x14ac:dyDescent="0.35">
      <c r="A14" s="5"/>
      <c r="B14" s="6" t="s">
        <v>15</v>
      </c>
      <c r="C14" s="16">
        <f>SUM(C9:C13)</f>
        <v>555</v>
      </c>
      <c r="D14" s="16">
        <f t="shared" ref="D14:G14" si="0">SUM(D9:D13)</f>
        <v>14.5</v>
      </c>
      <c r="E14" s="16">
        <f t="shared" si="0"/>
        <v>12.05</v>
      </c>
      <c r="F14" s="16">
        <f t="shared" si="0"/>
        <v>54.3</v>
      </c>
      <c r="G14" s="16">
        <f t="shared" si="0"/>
        <v>560.6</v>
      </c>
      <c r="H14" s="17"/>
    </row>
    <row r="15" spans="1:9" ht="15" thickBot="1" x14ac:dyDescent="0.35">
      <c r="A15" s="8"/>
      <c r="B15" s="8"/>
      <c r="C15" s="18"/>
      <c r="D15" s="18"/>
      <c r="E15" s="18"/>
      <c r="F15" s="18"/>
      <c r="G15" s="18"/>
      <c r="H15" s="18"/>
    </row>
    <row r="16" spans="1:9" x14ac:dyDescent="0.3">
      <c r="A16" s="59" t="s">
        <v>13</v>
      </c>
      <c r="B16" s="9" t="s">
        <v>45</v>
      </c>
      <c r="C16" s="19">
        <v>250</v>
      </c>
      <c r="D16" s="19">
        <v>8.1</v>
      </c>
      <c r="E16" s="19">
        <v>6.7</v>
      </c>
      <c r="F16" s="19">
        <v>17.8</v>
      </c>
      <c r="G16" s="19">
        <v>231.5</v>
      </c>
      <c r="H16" s="20" t="s">
        <v>77</v>
      </c>
      <c r="I16" s="44">
        <v>49</v>
      </c>
    </row>
    <row r="17" spans="1:14" x14ac:dyDescent="0.3">
      <c r="A17" s="60"/>
      <c r="B17" s="1" t="s">
        <v>46</v>
      </c>
      <c r="C17" s="2">
        <v>200</v>
      </c>
      <c r="D17" s="2">
        <v>5.6</v>
      </c>
      <c r="E17" s="2">
        <v>8.6999999999999993</v>
      </c>
      <c r="F17" s="2">
        <v>38.700000000000003</v>
      </c>
      <c r="G17" s="2">
        <v>268</v>
      </c>
      <c r="H17" s="13" t="s">
        <v>57</v>
      </c>
      <c r="I17" s="44">
        <v>31</v>
      </c>
    </row>
    <row r="18" spans="1:14" x14ac:dyDescent="0.3">
      <c r="A18" s="60"/>
      <c r="B18" s="1" t="s">
        <v>10</v>
      </c>
      <c r="C18" s="2">
        <v>100</v>
      </c>
      <c r="D18" s="2">
        <v>10.5</v>
      </c>
      <c r="E18" s="2">
        <v>10.6</v>
      </c>
      <c r="F18" s="2">
        <v>1.9</v>
      </c>
      <c r="G18" s="2">
        <v>204.2</v>
      </c>
      <c r="H18" s="13" t="s">
        <v>56</v>
      </c>
      <c r="I18" s="44">
        <v>46</v>
      </c>
    </row>
    <row r="19" spans="1:14" x14ac:dyDescent="0.3">
      <c r="A19" s="60"/>
      <c r="B19" s="1" t="s">
        <v>87</v>
      </c>
      <c r="C19" s="2">
        <v>100</v>
      </c>
      <c r="D19" s="2">
        <v>1.5</v>
      </c>
      <c r="E19" s="2">
        <v>1.9</v>
      </c>
      <c r="F19" s="2">
        <v>6.2</v>
      </c>
      <c r="G19" s="2">
        <v>55.7</v>
      </c>
      <c r="H19" s="13" t="s">
        <v>63</v>
      </c>
      <c r="I19" s="45">
        <v>15</v>
      </c>
    </row>
    <row r="20" spans="1:14" x14ac:dyDescent="0.3">
      <c r="A20" s="60"/>
      <c r="B20" s="1" t="s">
        <v>6</v>
      </c>
      <c r="C20" s="2">
        <v>200</v>
      </c>
      <c r="D20" s="2">
        <v>0.2</v>
      </c>
      <c r="E20" s="2">
        <v>0</v>
      </c>
      <c r="F20" s="2">
        <v>11.2</v>
      </c>
      <c r="G20" s="2">
        <v>52</v>
      </c>
      <c r="H20" s="13">
        <v>829</v>
      </c>
      <c r="I20" s="45">
        <v>2</v>
      </c>
    </row>
    <row r="21" spans="1:14" ht="15" thickBot="1" x14ac:dyDescent="0.35">
      <c r="A21" s="64"/>
      <c r="B21" s="4" t="s">
        <v>21</v>
      </c>
      <c r="C21" s="14">
        <v>50</v>
      </c>
      <c r="D21" s="14">
        <v>3.5</v>
      </c>
      <c r="E21" s="14">
        <v>0.55000000000000004</v>
      </c>
      <c r="F21" s="14">
        <v>20.5</v>
      </c>
      <c r="G21" s="14">
        <v>96.5</v>
      </c>
      <c r="H21" s="15"/>
      <c r="I21" s="45">
        <v>5</v>
      </c>
    </row>
    <row r="22" spans="1:14" ht="15" thickBot="1" x14ac:dyDescent="0.35">
      <c r="A22" s="5"/>
      <c r="B22" s="6" t="s">
        <v>16</v>
      </c>
      <c r="C22" s="16">
        <f>SUM(C16:C21)</f>
        <v>900</v>
      </c>
      <c r="D22" s="16">
        <f>SUM(D16:D21)</f>
        <v>29.4</v>
      </c>
      <c r="E22" s="16">
        <f>SUM(E16:E21)</f>
        <v>28.45</v>
      </c>
      <c r="F22" s="16">
        <f>SUM(F16:F21)</f>
        <v>96.3</v>
      </c>
      <c r="G22" s="16">
        <f>SUM(G16:G21)</f>
        <v>907.90000000000009</v>
      </c>
      <c r="H22" s="17"/>
      <c r="I22" s="47">
        <f>SUM(I9:I21)</f>
        <v>226</v>
      </c>
    </row>
    <row r="23" spans="1:14" ht="15" thickBot="1" x14ac:dyDescent="0.35">
      <c r="A23" s="11"/>
      <c r="B23" s="8"/>
      <c r="C23" s="18"/>
      <c r="D23" s="18"/>
      <c r="E23" s="18"/>
      <c r="F23" s="18"/>
      <c r="G23" s="18"/>
      <c r="H23" s="21"/>
      <c r="N23" s="18"/>
    </row>
    <row r="24" spans="1:14" x14ac:dyDescent="0.3">
      <c r="A24" s="69" t="s">
        <v>103</v>
      </c>
      <c r="B24" s="34" t="s">
        <v>28</v>
      </c>
      <c r="C24" s="19">
        <v>200</v>
      </c>
      <c r="D24" s="19">
        <v>0.2</v>
      </c>
      <c r="E24" s="19">
        <v>0</v>
      </c>
      <c r="F24" s="19">
        <v>13.8</v>
      </c>
      <c r="G24" s="19">
        <v>118</v>
      </c>
      <c r="H24" s="20">
        <v>830</v>
      </c>
      <c r="I24" s="45">
        <v>7</v>
      </c>
    </row>
    <row r="25" spans="1:14" x14ac:dyDescent="0.3">
      <c r="A25" s="70"/>
      <c r="B25" s="31" t="s">
        <v>114</v>
      </c>
      <c r="C25" s="2">
        <v>90</v>
      </c>
      <c r="D25" s="2">
        <v>5.4</v>
      </c>
      <c r="E25" s="2">
        <v>4.8</v>
      </c>
      <c r="F25" s="2">
        <v>54.9</v>
      </c>
      <c r="G25" s="2">
        <v>285</v>
      </c>
      <c r="H25" s="13">
        <v>561</v>
      </c>
      <c r="I25" s="45">
        <v>16</v>
      </c>
    </row>
    <row r="26" spans="1:14" ht="15" thickBot="1" x14ac:dyDescent="0.35">
      <c r="A26" s="71"/>
      <c r="B26" s="4"/>
      <c r="C26" s="14"/>
      <c r="D26" s="14"/>
      <c r="E26" s="14"/>
      <c r="F26" s="14"/>
      <c r="G26" s="14"/>
      <c r="H26" s="15"/>
    </row>
    <row r="27" spans="1:14" ht="15" thickBot="1" x14ac:dyDescent="0.35">
      <c r="A27" s="42"/>
      <c r="B27" s="27" t="s">
        <v>102</v>
      </c>
      <c r="C27" s="16">
        <f>SUM(C24:C25)</f>
        <v>290</v>
      </c>
      <c r="D27" s="16">
        <f t="shared" ref="D27:G27" si="1">SUM(D24:D25)</f>
        <v>5.6000000000000005</v>
      </c>
      <c r="E27" s="16">
        <f t="shared" si="1"/>
        <v>4.8</v>
      </c>
      <c r="F27" s="16">
        <f t="shared" si="1"/>
        <v>68.7</v>
      </c>
      <c r="G27" s="16">
        <f t="shared" si="1"/>
        <v>403</v>
      </c>
      <c r="H27" s="17"/>
    </row>
    <row r="28" spans="1:14" ht="15" thickBot="1" x14ac:dyDescent="0.35">
      <c r="A28" s="38"/>
      <c r="B28" s="39" t="s">
        <v>14</v>
      </c>
      <c r="C28" s="40">
        <f>SUM(C14+C22+C27)</f>
        <v>1745</v>
      </c>
      <c r="D28" s="40">
        <f t="shared" ref="D28:G28" si="2">SUM(D14+D22+D27)</f>
        <v>49.5</v>
      </c>
      <c r="E28" s="40">
        <f t="shared" si="2"/>
        <v>45.3</v>
      </c>
      <c r="F28" s="40">
        <f t="shared" si="2"/>
        <v>219.3</v>
      </c>
      <c r="G28" s="40">
        <f t="shared" si="2"/>
        <v>1871.5</v>
      </c>
      <c r="H28" s="41"/>
      <c r="I28" s="47">
        <f>SUM(I24:I26)+I22</f>
        <v>249</v>
      </c>
    </row>
    <row r="29" spans="1:14" s="8" customFormat="1" x14ac:dyDescent="0.3"/>
    <row r="30" spans="1:14" s="8" customFormat="1" x14ac:dyDescent="0.3">
      <c r="D30" s="8">
        <v>1</v>
      </c>
      <c r="E30" s="22">
        <f>(D28/E28)</f>
        <v>1.0927152317880795</v>
      </c>
      <c r="F30" s="22">
        <f>(F28/D28)</f>
        <v>4.4303030303030306</v>
      </c>
    </row>
    <row r="31" spans="1:14" s="8" customFormat="1" x14ac:dyDescent="0.3"/>
    <row r="32" spans="1:14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  <row r="42" s="8" customFormat="1" x14ac:dyDescent="0.3"/>
  </sheetData>
  <mergeCells count="10">
    <mergeCell ref="A24:A26"/>
    <mergeCell ref="H7:H8"/>
    <mergeCell ref="A9:A13"/>
    <mergeCell ref="A16:A21"/>
    <mergeCell ref="B3:F4"/>
    <mergeCell ref="A7:A8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0"/>
  <sheetViews>
    <sheetView workbookViewId="0">
      <selection activeCell="B22" sqref="B22:I22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</cols>
  <sheetData>
    <row r="3" spans="1:9" x14ac:dyDescent="0.3">
      <c r="B3" s="65" t="s">
        <v>99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36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93</v>
      </c>
      <c r="C9" s="7">
        <v>290</v>
      </c>
      <c r="D9" s="7">
        <v>10.199999999999999</v>
      </c>
      <c r="E9" s="7">
        <v>6.9</v>
      </c>
      <c r="F9" s="7">
        <v>30.6</v>
      </c>
      <c r="G9" s="7">
        <v>226</v>
      </c>
      <c r="H9" s="12" t="s">
        <v>111</v>
      </c>
      <c r="I9" s="44">
        <v>16</v>
      </c>
    </row>
    <row r="10" spans="1:9" x14ac:dyDescent="0.3">
      <c r="A10" s="60"/>
      <c r="B10" s="1" t="s">
        <v>110</v>
      </c>
      <c r="C10" s="2">
        <v>60</v>
      </c>
      <c r="D10" s="2">
        <v>5</v>
      </c>
      <c r="E10" s="2">
        <v>5.07</v>
      </c>
      <c r="F10" s="2">
        <v>25.72</v>
      </c>
      <c r="G10" s="2">
        <v>130.72</v>
      </c>
      <c r="H10" s="13">
        <v>6</v>
      </c>
      <c r="I10" s="44">
        <v>16</v>
      </c>
    </row>
    <row r="11" spans="1:9" ht="15" thickBot="1" x14ac:dyDescent="0.35">
      <c r="A11" s="60"/>
      <c r="B11" s="1" t="s">
        <v>43</v>
      </c>
      <c r="C11" s="2">
        <v>200</v>
      </c>
      <c r="D11" s="2">
        <v>0.8</v>
      </c>
      <c r="E11" s="2">
        <v>1.4</v>
      </c>
      <c r="F11" s="2">
        <v>20.5</v>
      </c>
      <c r="G11" s="2">
        <v>127</v>
      </c>
      <c r="H11" s="13">
        <v>837</v>
      </c>
      <c r="I11" s="44">
        <v>15</v>
      </c>
    </row>
    <row r="12" spans="1:9" ht="15" thickBot="1" x14ac:dyDescent="0.35">
      <c r="A12" s="5"/>
      <c r="B12" s="6" t="s">
        <v>15</v>
      </c>
      <c r="C12" s="16">
        <f>SUM(C9:C11)</f>
        <v>550</v>
      </c>
      <c r="D12" s="16">
        <f>SUM(D9:D11)</f>
        <v>16</v>
      </c>
      <c r="E12" s="16">
        <f>SUM(E9:E11)</f>
        <v>13.370000000000001</v>
      </c>
      <c r="F12" s="16">
        <f>SUM(F9:F11)</f>
        <v>76.819999999999993</v>
      </c>
      <c r="G12" s="16">
        <f>SUM(G9:G11)</f>
        <v>483.72</v>
      </c>
      <c r="H12" s="17"/>
    </row>
    <row r="13" spans="1:9" ht="15" thickBot="1" x14ac:dyDescent="0.35">
      <c r="A13" s="8"/>
      <c r="B13" s="8"/>
      <c r="C13" s="18"/>
      <c r="D13" s="18"/>
      <c r="E13" s="18"/>
      <c r="F13" s="18"/>
      <c r="G13" s="18"/>
      <c r="H13" s="18"/>
    </row>
    <row r="14" spans="1:9" x14ac:dyDescent="0.3">
      <c r="A14" s="59" t="s">
        <v>13</v>
      </c>
      <c r="B14" s="9" t="s">
        <v>30</v>
      </c>
      <c r="C14" s="19">
        <v>250</v>
      </c>
      <c r="D14" s="19">
        <v>9</v>
      </c>
      <c r="E14" s="19">
        <v>6</v>
      </c>
      <c r="F14" s="19">
        <v>24.7</v>
      </c>
      <c r="G14" s="19">
        <v>164</v>
      </c>
      <c r="H14" s="20" t="s">
        <v>66</v>
      </c>
      <c r="I14" s="45">
        <v>36</v>
      </c>
    </row>
    <row r="15" spans="1:9" x14ac:dyDescent="0.3">
      <c r="A15" s="60"/>
      <c r="B15" s="1" t="s">
        <v>50</v>
      </c>
      <c r="C15" s="2">
        <v>300</v>
      </c>
      <c r="D15" s="2">
        <v>20.399999999999999</v>
      </c>
      <c r="E15" s="2">
        <v>22.5</v>
      </c>
      <c r="F15" s="2">
        <v>42.8</v>
      </c>
      <c r="G15" s="2">
        <v>437.5</v>
      </c>
      <c r="H15" s="13">
        <v>443</v>
      </c>
      <c r="I15" s="45">
        <v>67</v>
      </c>
    </row>
    <row r="16" spans="1:9" x14ac:dyDescent="0.3">
      <c r="A16" s="60"/>
      <c r="B16" s="1" t="s">
        <v>40</v>
      </c>
      <c r="C16" s="2">
        <v>100</v>
      </c>
      <c r="D16" s="2">
        <v>0.84</v>
      </c>
      <c r="E16" s="2">
        <v>6.06</v>
      </c>
      <c r="F16" s="2">
        <v>8.08</v>
      </c>
      <c r="G16" s="2">
        <v>74.400000000000006</v>
      </c>
      <c r="H16" s="13">
        <v>71</v>
      </c>
      <c r="I16" s="45">
        <v>21</v>
      </c>
    </row>
    <row r="17" spans="1:9" x14ac:dyDescent="0.3">
      <c r="A17" s="60"/>
      <c r="B17" s="1" t="s">
        <v>28</v>
      </c>
      <c r="C17" s="2">
        <v>200</v>
      </c>
      <c r="D17" s="2">
        <v>0.6</v>
      </c>
      <c r="E17" s="2">
        <v>0</v>
      </c>
      <c r="F17" s="2">
        <v>28.9</v>
      </c>
      <c r="G17" s="2">
        <v>118</v>
      </c>
      <c r="H17" s="13">
        <v>759</v>
      </c>
      <c r="I17" s="45">
        <v>7</v>
      </c>
    </row>
    <row r="18" spans="1:9" x14ac:dyDescent="0.3">
      <c r="A18" s="60"/>
      <c r="B18" s="1" t="s">
        <v>123</v>
      </c>
      <c r="C18" s="2">
        <v>50</v>
      </c>
      <c r="D18" s="2">
        <v>3.5</v>
      </c>
      <c r="E18" s="2">
        <v>0.55000000000000004</v>
      </c>
      <c r="F18" s="2">
        <v>20.5</v>
      </c>
      <c r="G18" s="2">
        <v>96.5</v>
      </c>
      <c r="H18" s="13">
        <v>42</v>
      </c>
      <c r="I18" s="45">
        <v>5</v>
      </c>
    </row>
    <row r="19" spans="1:9" ht="15" thickBot="1" x14ac:dyDescent="0.35">
      <c r="A19" s="64"/>
      <c r="B19" s="4"/>
      <c r="C19" s="14"/>
      <c r="D19" s="14"/>
      <c r="E19" s="14"/>
      <c r="F19" s="14"/>
      <c r="G19" s="14"/>
      <c r="H19" s="15"/>
    </row>
    <row r="20" spans="1:9" ht="15" thickBot="1" x14ac:dyDescent="0.35">
      <c r="A20" s="5"/>
      <c r="B20" s="6" t="s">
        <v>16</v>
      </c>
      <c r="C20" s="16">
        <f>SUM(C14:C19)</f>
        <v>900</v>
      </c>
      <c r="D20" s="16">
        <f>SUM(D14:D19)</f>
        <v>34.340000000000003</v>
      </c>
      <c r="E20" s="16">
        <f>SUM(E14:E19)</f>
        <v>35.11</v>
      </c>
      <c r="F20" s="16">
        <f>SUM(F14:F19)</f>
        <v>124.97999999999999</v>
      </c>
      <c r="G20" s="16">
        <f>SUM(G14:G19)</f>
        <v>890.4</v>
      </c>
      <c r="H20" s="17"/>
      <c r="I20" s="47">
        <f>SUM(I9:I19)</f>
        <v>183</v>
      </c>
    </row>
    <row r="21" spans="1:9" ht="15" thickBot="1" x14ac:dyDescent="0.35">
      <c r="A21" s="8"/>
      <c r="B21" s="8"/>
      <c r="C21" s="18"/>
      <c r="D21" s="18"/>
      <c r="E21" s="18"/>
      <c r="F21" s="18"/>
      <c r="G21" s="18"/>
      <c r="H21" s="18"/>
    </row>
    <row r="22" spans="1:9" x14ac:dyDescent="0.3">
      <c r="A22" s="69" t="s">
        <v>103</v>
      </c>
      <c r="B22" s="34" t="s">
        <v>112</v>
      </c>
      <c r="C22" s="19">
        <v>200</v>
      </c>
      <c r="D22" s="19">
        <v>0</v>
      </c>
      <c r="E22" s="19">
        <v>0</v>
      </c>
      <c r="F22" s="19">
        <v>11</v>
      </c>
      <c r="G22" s="19">
        <v>47</v>
      </c>
      <c r="H22" s="20"/>
      <c r="I22" s="44">
        <v>37</v>
      </c>
    </row>
    <row r="23" spans="1:9" x14ac:dyDescent="0.3">
      <c r="A23" s="70"/>
      <c r="B23" s="31" t="s">
        <v>106</v>
      </c>
      <c r="C23" s="2">
        <v>90</v>
      </c>
      <c r="D23" s="2">
        <v>9.77</v>
      </c>
      <c r="E23" s="2">
        <v>5.65</v>
      </c>
      <c r="F23" s="2">
        <v>5.48</v>
      </c>
      <c r="G23" s="2">
        <v>120.2</v>
      </c>
      <c r="H23" s="13">
        <v>476</v>
      </c>
      <c r="I23" s="44">
        <v>40</v>
      </c>
    </row>
    <row r="24" spans="1:9" ht="15" thickBot="1" x14ac:dyDescent="0.35">
      <c r="A24" s="71"/>
      <c r="B24" s="43"/>
      <c r="C24" s="14"/>
      <c r="D24" s="14"/>
      <c r="E24" s="14"/>
      <c r="F24" s="14"/>
      <c r="G24" s="14"/>
      <c r="H24" s="15"/>
    </row>
    <row r="25" spans="1:9" ht="15" thickBot="1" x14ac:dyDescent="0.35">
      <c r="A25" s="26"/>
      <c r="B25" s="27" t="s">
        <v>102</v>
      </c>
      <c r="C25" s="16">
        <f>SUM(C22:C24)</f>
        <v>290</v>
      </c>
      <c r="D25" s="16">
        <f t="shared" ref="D25:G25" si="0">SUM(D22:D24)</f>
        <v>9.77</v>
      </c>
      <c r="E25" s="16">
        <f t="shared" si="0"/>
        <v>5.65</v>
      </c>
      <c r="F25" s="16">
        <f t="shared" si="0"/>
        <v>16.48</v>
      </c>
      <c r="G25" s="16">
        <f t="shared" si="0"/>
        <v>167.2</v>
      </c>
      <c r="H25" s="17"/>
    </row>
    <row r="26" spans="1:9" ht="15" thickBot="1" x14ac:dyDescent="0.35">
      <c r="A26" s="38"/>
      <c r="B26" s="39" t="s">
        <v>14</v>
      </c>
      <c r="C26" s="40">
        <f>SUM(C12+C20+C25)</f>
        <v>1740</v>
      </c>
      <c r="D26" s="40">
        <f t="shared" ref="D26:G26" si="1">SUM(D12+D20)</f>
        <v>50.34</v>
      </c>
      <c r="E26" s="40">
        <f t="shared" si="1"/>
        <v>48.480000000000004</v>
      </c>
      <c r="F26" s="40">
        <f t="shared" si="1"/>
        <v>201.79999999999998</v>
      </c>
      <c r="G26" s="40">
        <f t="shared" si="1"/>
        <v>1374.12</v>
      </c>
      <c r="H26" s="41"/>
      <c r="I26" s="47">
        <f>SUM(I22:I25)+I20</f>
        <v>260</v>
      </c>
    </row>
    <row r="27" spans="1:9" s="8" customFormat="1" x14ac:dyDescent="0.3"/>
    <row r="28" spans="1:9" s="8" customFormat="1" x14ac:dyDescent="0.3">
      <c r="D28" s="8">
        <v>1</v>
      </c>
      <c r="E28" s="22">
        <f>(D26/E26)</f>
        <v>1.0383663366336633</v>
      </c>
      <c r="F28" s="22">
        <f>(F26/D26)</f>
        <v>4.008740564163686</v>
      </c>
    </row>
    <row r="29" spans="1:9" s="8" customFormat="1" x14ac:dyDescent="0.3"/>
    <row r="30" spans="1:9" s="8" customFormat="1" x14ac:dyDescent="0.3"/>
    <row r="31" spans="1:9" s="8" customFormat="1" x14ac:dyDescent="0.3"/>
    <row r="32" spans="1:9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</sheetData>
  <mergeCells count="10">
    <mergeCell ref="A22:A24"/>
    <mergeCell ref="H7:H8"/>
    <mergeCell ref="A9:A11"/>
    <mergeCell ref="A14:A19"/>
    <mergeCell ref="B3:F4"/>
    <mergeCell ref="A7:A8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2"/>
  <sheetViews>
    <sheetView workbookViewId="0">
      <selection activeCell="J29" sqref="J29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</cols>
  <sheetData>
    <row r="3" spans="1:9" x14ac:dyDescent="0.3">
      <c r="B3" s="65" t="s">
        <v>99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41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47</v>
      </c>
      <c r="C9" s="7">
        <v>200</v>
      </c>
      <c r="D9" s="7">
        <v>10.9</v>
      </c>
      <c r="E9" s="7">
        <v>11.2</v>
      </c>
      <c r="F9" s="7">
        <v>52.4</v>
      </c>
      <c r="G9" s="7">
        <v>351.8</v>
      </c>
      <c r="H9" s="12" t="s">
        <v>65</v>
      </c>
      <c r="I9" s="44">
        <v>14</v>
      </c>
    </row>
    <row r="10" spans="1:9" x14ac:dyDescent="0.3">
      <c r="A10" s="60"/>
      <c r="B10" s="1" t="s">
        <v>21</v>
      </c>
      <c r="C10" s="2">
        <v>50</v>
      </c>
      <c r="D10" s="2">
        <v>4.1500000000000004</v>
      </c>
      <c r="E10" s="2">
        <v>0.6</v>
      </c>
      <c r="F10" s="2">
        <v>24</v>
      </c>
      <c r="G10" s="2">
        <v>113.5</v>
      </c>
      <c r="H10" s="13"/>
      <c r="I10" s="44">
        <v>5</v>
      </c>
    </row>
    <row r="11" spans="1:9" x14ac:dyDescent="0.3">
      <c r="A11" s="60"/>
      <c r="B11" s="1" t="s">
        <v>94</v>
      </c>
      <c r="C11" s="2">
        <v>100</v>
      </c>
      <c r="D11" s="2">
        <v>9.58</v>
      </c>
      <c r="E11" s="2">
        <v>13.17</v>
      </c>
      <c r="F11" s="2">
        <v>5.8</v>
      </c>
      <c r="G11" s="2">
        <v>180</v>
      </c>
      <c r="H11" s="25" t="s">
        <v>95</v>
      </c>
      <c r="I11" s="44">
        <v>49</v>
      </c>
    </row>
    <row r="12" spans="1:9" x14ac:dyDescent="0.3">
      <c r="A12" s="60"/>
      <c r="B12" s="1" t="s">
        <v>96</v>
      </c>
      <c r="C12" s="2">
        <v>200</v>
      </c>
      <c r="D12" s="2">
        <v>0.2</v>
      </c>
      <c r="E12" s="2">
        <v>0.2</v>
      </c>
      <c r="F12" s="2">
        <v>18.399999999999999</v>
      </c>
      <c r="G12" s="2">
        <v>94</v>
      </c>
      <c r="H12" s="13">
        <v>358</v>
      </c>
      <c r="I12" s="44">
        <v>11</v>
      </c>
    </row>
    <row r="13" spans="1:9" ht="15" thickBot="1" x14ac:dyDescent="0.35">
      <c r="A13" s="64"/>
      <c r="B13" s="4"/>
      <c r="C13" s="14"/>
      <c r="D13" s="14"/>
      <c r="E13" s="14"/>
      <c r="F13" s="14"/>
      <c r="G13" s="14"/>
      <c r="H13" s="15"/>
    </row>
    <row r="14" spans="1:9" ht="15" thickBot="1" x14ac:dyDescent="0.35">
      <c r="A14" s="5"/>
      <c r="B14" s="6" t="s">
        <v>15</v>
      </c>
      <c r="C14" s="16">
        <f>SUM(C9:C13)</f>
        <v>550</v>
      </c>
      <c r="D14" s="16">
        <f t="shared" ref="D14:G14" si="0">SUM(D9:D13)</f>
        <v>24.830000000000002</v>
      </c>
      <c r="E14" s="16">
        <f t="shared" si="0"/>
        <v>25.169999999999998</v>
      </c>
      <c r="F14" s="16">
        <f t="shared" si="0"/>
        <v>100.6</v>
      </c>
      <c r="G14" s="16">
        <f t="shared" si="0"/>
        <v>739.3</v>
      </c>
      <c r="H14" s="17"/>
    </row>
    <row r="15" spans="1:9" ht="15" thickBot="1" x14ac:dyDescent="0.35">
      <c r="A15" s="8"/>
      <c r="B15" s="8"/>
      <c r="C15" s="18"/>
      <c r="D15" s="18"/>
      <c r="E15" s="18"/>
      <c r="F15" s="18"/>
      <c r="G15" s="18"/>
      <c r="H15" s="18"/>
    </row>
    <row r="16" spans="1:9" ht="28.8" x14ac:dyDescent="0.3">
      <c r="A16" s="59" t="s">
        <v>13</v>
      </c>
      <c r="B16" s="23" t="s">
        <v>48</v>
      </c>
      <c r="C16" s="19">
        <v>60</v>
      </c>
      <c r="D16" s="19">
        <v>1.68</v>
      </c>
      <c r="E16" s="19">
        <v>0</v>
      </c>
      <c r="F16" s="19">
        <v>0.78</v>
      </c>
      <c r="G16" s="19">
        <v>9.66</v>
      </c>
      <c r="H16" s="20">
        <v>19</v>
      </c>
      <c r="I16" s="44">
        <v>27</v>
      </c>
    </row>
    <row r="17" spans="1:9" x14ac:dyDescent="0.3">
      <c r="A17" s="60"/>
      <c r="B17" s="1" t="s">
        <v>49</v>
      </c>
      <c r="C17" s="2">
        <v>250</v>
      </c>
      <c r="D17" s="2">
        <v>2.13</v>
      </c>
      <c r="E17" s="2">
        <v>5.5</v>
      </c>
      <c r="F17" s="2">
        <v>36.58</v>
      </c>
      <c r="G17" s="2">
        <v>116.25</v>
      </c>
      <c r="H17" s="13" t="s">
        <v>78</v>
      </c>
      <c r="I17" s="44">
        <v>43</v>
      </c>
    </row>
    <row r="18" spans="1:9" x14ac:dyDescent="0.3">
      <c r="A18" s="60"/>
      <c r="B18" s="1" t="s">
        <v>85</v>
      </c>
      <c r="C18" s="2">
        <v>200</v>
      </c>
      <c r="D18" s="2">
        <v>27.63</v>
      </c>
      <c r="E18" s="2">
        <v>28.5</v>
      </c>
      <c r="F18" s="2">
        <v>45.6</v>
      </c>
      <c r="G18" s="2">
        <v>433.88</v>
      </c>
      <c r="H18" s="13" t="s">
        <v>86</v>
      </c>
      <c r="I18" s="44">
        <v>52</v>
      </c>
    </row>
    <row r="19" spans="1:9" x14ac:dyDescent="0.3">
      <c r="A19" s="60"/>
      <c r="B19" s="1" t="s">
        <v>21</v>
      </c>
      <c r="C19" s="2">
        <v>30</v>
      </c>
      <c r="D19" s="2">
        <v>3.5</v>
      </c>
      <c r="E19" s="2">
        <v>0.55000000000000004</v>
      </c>
      <c r="F19" s="2">
        <v>24</v>
      </c>
      <c r="G19" s="2">
        <v>96.5</v>
      </c>
      <c r="H19" s="13"/>
      <c r="I19" s="45">
        <v>5</v>
      </c>
    </row>
    <row r="20" spans="1:9" x14ac:dyDescent="0.3">
      <c r="A20" s="60"/>
      <c r="B20" s="1" t="s">
        <v>28</v>
      </c>
      <c r="C20" s="2">
        <v>200</v>
      </c>
      <c r="D20" s="2">
        <v>0.6</v>
      </c>
      <c r="E20" s="2">
        <v>0</v>
      </c>
      <c r="F20" s="2">
        <v>22.9</v>
      </c>
      <c r="G20" s="2">
        <v>118</v>
      </c>
      <c r="H20" s="13">
        <v>759</v>
      </c>
      <c r="I20" s="45">
        <v>7</v>
      </c>
    </row>
    <row r="21" spans="1:9" ht="15" thickBot="1" x14ac:dyDescent="0.35">
      <c r="A21" s="64"/>
      <c r="B21" s="4"/>
      <c r="C21" s="14"/>
      <c r="D21" s="14"/>
      <c r="E21" s="14"/>
      <c r="F21" s="14"/>
      <c r="G21" s="14"/>
      <c r="H21" s="15"/>
    </row>
    <row r="22" spans="1:9" ht="15" thickBot="1" x14ac:dyDescent="0.35">
      <c r="A22" s="5"/>
      <c r="B22" s="6" t="s">
        <v>16</v>
      </c>
      <c r="C22" s="16">
        <f>SUM(C16:C21)</f>
        <v>740</v>
      </c>
      <c r="D22" s="16">
        <f>SUM(D16:D21)</f>
        <v>35.54</v>
      </c>
      <c r="E22" s="16">
        <f>SUM(E16:E21)</f>
        <v>34.549999999999997</v>
      </c>
      <c r="F22" s="16">
        <f>SUM(F16:F21)</f>
        <v>129.86000000000001</v>
      </c>
      <c r="G22" s="16">
        <f>SUM(G16:G21)</f>
        <v>774.29</v>
      </c>
      <c r="H22" s="17"/>
      <c r="I22" s="47">
        <f>SUM(I9:I21)</f>
        <v>213</v>
      </c>
    </row>
    <row r="23" spans="1:9" ht="15" thickBot="1" x14ac:dyDescent="0.35">
      <c r="A23" s="8"/>
      <c r="B23" s="8"/>
      <c r="C23" s="18"/>
      <c r="D23" s="18"/>
      <c r="E23" s="18"/>
      <c r="F23" s="18"/>
      <c r="G23" s="18"/>
      <c r="H23" s="18"/>
    </row>
    <row r="24" spans="1:9" x14ac:dyDescent="0.3">
      <c r="A24" s="61" t="s">
        <v>103</v>
      </c>
      <c r="B24" s="34" t="s">
        <v>6</v>
      </c>
      <c r="C24" s="19">
        <v>200</v>
      </c>
      <c r="D24" s="19">
        <v>0.2</v>
      </c>
      <c r="E24" s="19">
        <v>0</v>
      </c>
      <c r="F24" s="19">
        <v>11.2</v>
      </c>
      <c r="G24" s="19">
        <v>52</v>
      </c>
      <c r="H24" s="20">
        <v>829</v>
      </c>
      <c r="I24" s="44">
        <v>2</v>
      </c>
    </row>
    <row r="25" spans="1:9" x14ac:dyDescent="0.3">
      <c r="A25" s="62"/>
      <c r="B25" s="31" t="s">
        <v>110</v>
      </c>
      <c r="C25" s="2">
        <v>60</v>
      </c>
      <c r="D25" s="2"/>
      <c r="E25" s="2"/>
      <c r="F25" s="2"/>
      <c r="G25" s="2"/>
      <c r="H25" s="13"/>
      <c r="I25" s="49">
        <v>16</v>
      </c>
    </row>
    <row r="26" spans="1:9" ht="15" thickBot="1" x14ac:dyDescent="0.35">
      <c r="A26" s="63"/>
      <c r="B26" s="43"/>
      <c r="C26" s="14"/>
      <c r="D26" s="14"/>
      <c r="E26" s="14"/>
      <c r="F26" s="14"/>
      <c r="G26" s="14"/>
      <c r="H26" s="15"/>
    </row>
    <row r="27" spans="1:9" ht="15" thickBot="1" x14ac:dyDescent="0.35">
      <c r="A27" s="5"/>
      <c r="B27" s="27" t="s">
        <v>102</v>
      </c>
      <c r="C27" s="16">
        <f>SUM(C24:C26)</f>
        <v>260</v>
      </c>
      <c r="D27" s="16">
        <f t="shared" ref="D27:G27" si="1">SUM(D24:D26)</f>
        <v>0.2</v>
      </c>
      <c r="E27" s="16">
        <f t="shared" si="1"/>
        <v>0</v>
      </c>
      <c r="F27" s="16">
        <f t="shared" si="1"/>
        <v>11.2</v>
      </c>
      <c r="G27" s="16">
        <f t="shared" si="1"/>
        <v>52</v>
      </c>
      <c r="H27" s="17"/>
      <c r="I27" s="47">
        <f>SUM(I24:I26)+I22</f>
        <v>231</v>
      </c>
    </row>
    <row r="28" spans="1:9" ht="15" thickBot="1" x14ac:dyDescent="0.35">
      <c r="A28" s="38"/>
      <c r="B28" s="39" t="s">
        <v>14</v>
      </c>
      <c r="C28" s="40">
        <f>SUM(C14+C22+C27)</f>
        <v>1550</v>
      </c>
      <c r="D28" s="40">
        <f t="shared" ref="D28:G28" si="2">SUM(D14+D22+D27)</f>
        <v>60.570000000000007</v>
      </c>
      <c r="E28" s="40">
        <f t="shared" si="2"/>
        <v>59.72</v>
      </c>
      <c r="F28" s="40">
        <f t="shared" si="2"/>
        <v>241.66</v>
      </c>
      <c r="G28" s="40">
        <f t="shared" si="2"/>
        <v>1565.59</v>
      </c>
      <c r="H28" s="41"/>
    </row>
    <row r="29" spans="1:9" s="8" customFormat="1" x14ac:dyDescent="0.3"/>
    <row r="30" spans="1:9" s="8" customFormat="1" x14ac:dyDescent="0.3">
      <c r="D30" s="8">
        <v>1</v>
      </c>
      <c r="E30" s="22">
        <f>(D28/E28)</f>
        <v>1.0142330877427999</v>
      </c>
      <c r="F30" s="22">
        <f>(F28/D28)</f>
        <v>3.9897639095261677</v>
      </c>
    </row>
    <row r="31" spans="1:9" s="8" customFormat="1" x14ac:dyDescent="0.3"/>
    <row r="32" spans="1:9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  <row r="42" s="8" customFormat="1" x14ac:dyDescent="0.3"/>
  </sheetData>
  <mergeCells count="10">
    <mergeCell ref="A24:A26"/>
    <mergeCell ref="H7:H8"/>
    <mergeCell ref="A9:A13"/>
    <mergeCell ref="A16:A21"/>
    <mergeCell ref="B3:F4"/>
    <mergeCell ref="A7:A8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2"/>
  <sheetViews>
    <sheetView workbookViewId="0">
      <selection activeCell="D20" sqref="D20"/>
    </sheetView>
  </sheetViews>
  <sheetFormatPr defaultRowHeight="14.4" x14ac:dyDescent="0.3"/>
  <cols>
    <col min="1" max="1" width="14.33203125" customWidth="1"/>
    <col min="2" max="2" width="45.88671875" customWidth="1"/>
    <col min="3" max="3" width="12" customWidth="1"/>
    <col min="4" max="4" width="13.44140625" customWidth="1"/>
    <col min="5" max="5" width="12.6640625" customWidth="1"/>
    <col min="6" max="6" width="14.33203125" customWidth="1"/>
    <col min="7" max="7" width="16" customWidth="1"/>
    <col min="8" max="8" width="13.44140625" customWidth="1"/>
  </cols>
  <sheetData>
    <row r="3" spans="1:9" x14ac:dyDescent="0.3">
      <c r="B3" s="65" t="s">
        <v>99</v>
      </c>
      <c r="C3" s="65"/>
      <c r="D3" s="65"/>
      <c r="E3" s="65"/>
      <c r="F3" s="65"/>
    </row>
    <row r="4" spans="1:9" x14ac:dyDescent="0.3">
      <c r="B4" s="65"/>
      <c r="C4" s="65"/>
      <c r="D4" s="65"/>
      <c r="E4" s="65"/>
      <c r="F4" s="65"/>
    </row>
    <row r="5" spans="1:9" ht="25.8" x14ac:dyDescent="0.3">
      <c r="B5" s="10"/>
      <c r="C5" s="10"/>
      <c r="D5" s="10"/>
      <c r="E5" s="10"/>
      <c r="F5" s="10"/>
    </row>
    <row r="6" spans="1:9" ht="26.4" thickBot="1" x14ac:dyDescent="0.35">
      <c r="B6" s="10"/>
      <c r="C6" s="10"/>
      <c r="D6" s="10"/>
      <c r="E6" s="10"/>
      <c r="F6" s="10"/>
    </row>
    <row r="7" spans="1:9" x14ac:dyDescent="0.3">
      <c r="A7" s="55" t="s">
        <v>42</v>
      </c>
      <c r="B7" s="57" t="s">
        <v>4</v>
      </c>
      <c r="C7" s="53" t="s">
        <v>3</v>
      </c>
      <c r="D7" s="66" t="s">
        <v>0</v>
      </c>
      <c r="E7" s="67"/>
      <c r="F7" s="68"/>
      <c r="G7" s="53" t="s">
        <v>1</v>
      </c>
      <c r="H7" s="51" t="s">
        <v>2</v>
      </c>
    </row>
    <row r="8" spans="1:9" ht="15" thickBot="1" x14ac:dyDescent="0.35">
      <c r="A8" s="56"/>
      <c r="B8" s="58"/>
      <c r="C8" s="54"/>
      <c r="D8" s="14" t="s">
        <v>23</v>
      </c>
      <c r="E8" s="14" t="s">
        <v>24</v>
      </c>
      <c r="F8" s="14" t="s">
        <v>25</v>
      </c>
      <c r="G8" s="54"/>
      <c r="H8" s="52"/>
    </row>
    <row r="9" spans="1:9" x14ac:dyDescent="0.3">
      <c r="A9" s="59" t="s">
        <v>9</v>
      </c>
      <c r="B9" s="3" t="s">
        <v>51</v>
      </c>
      <c r="C9" s="7">
        <v>250</v>
      </c>
      <c r="D9" s="7">
        <v>12.6</v>
      </c>
      <c r="E9" s="7">
        <v>8.26</v>
      </c>
      <c r="F9" s="7">
        <v>44</v>
      </c>
      <c r="G9" s="7">
        <v>324.01</v>
      </c>
      <c r="H9" s="12" t="s">
        <v>79</v>
      </c>
      <c r="I9" s="44">
        <v>37</v>
      </c>
    </row>
    <row r="10" spans="1:9" x14ac:dyDescent="0.3">
      <c r="A10" s="60"/>
      <c r="B10" s="1" t="s">
        <v>6</v>
      </c>
      <c r="C10" s="2">
        <v>200</v>
      </c>
      <c r="D10" s="2">
        <v>3.5</v>
      </c>
      <c r="E10" s="2">
        <v>3.4</v>
      </c>
      <c r="F10" s="2">
        <v>23.4</v>
      </c>
      <c r="G10" s="24">
        <v>168</v>
      </c>
      <c r="H10" s="13">
        <v>830</v>
      </c>
      <c r="I10" s="44">
        <v>2</v>
      </c>
    </row>
    <row r="11" spans="1:9" x14ac:dyDescent="0.3">
      <c r="A11" s="60"/>
      <c r="B11" s="1" t="s">
        <v>21</v>
      </c>
      <c r="C11" s="2">
        <v>50</v>
      </c>
      <c r="D11" s="2">
        <v>4.1500000000000004</v>
      </c>
      <c r="E11" s="2">
        <v>0.6</v>
      </c>
      <c r="F11" s="2">
        <v>24</v>
      </c>
      <c r="G11" s="2">
        <v>113.5</v>
      </c>
      <c r="H11" s="13"/>
      <c r="I11" s="44">
        <v>5</v>
      </c>
    </row>
    <row r="12" spans="1:9" ht="15" thickBot="1" x14ac:dyDescent="0.35">
      <c r="A12" s="60"/>
      <c r="B12" s="1" t="s">
        <v>10</v>
      </c>
      <c r="C12" s="2">
        <v>100</v>
      </c>
      <c r="D12" s="14">
        <v>5.6</v>
      </c>
      <c r="E12" s="14">
        <v>10.5</v>
      </c>
      <c r="F12" s="14">
        <v>4.3</v>
      </c>
      <c r="G12" s="14">
        <v>163.4</v>
      </c>
      <c r="H12" s="13" t="s">
        <v>56</v>
      </c>
      <c r="I12" s="44">
        <v>46</v>
      </c>
    </row>
    <row r="13" spans="1:9" ht="15" thickBot="1" x14ac:dyDescent="0.35">
      <c r="A13" s="64"/>
      <c r="B13" s="4"/>
      <c r="C13" s="14"/>
      <c r="D13" s="14"/>
      <c r="E13" s="14"/>
      <c r="F13" s="14"/>
      <c r="G13" s="14"/>
      <c r="H13" s="15"/>
    </row>
    <row r="14" spans="1:9" ht="15" thickBot="1" x14ac:dyDescent="0.35">
      <c r="A14" s="5"/>
      <c r="B14" s="6" t="s">
        <v>15</v>
      </c>
      <c r="C14" s="16">
        <f>SUM(C9:C13)</f>
        <v>600</v>
      </c>
      <c r="D14" s="16">
        <f t="shared" ref="D14:G14" si="0">SUM(D9:D13)</f>
        <v>25.85</v>
      </c>
      <c r="E14" s="16">
        <f t="shared" si="0"/>
        <v>22.759999999999998</v>
      </c>
      <c r="F14" s="16">
        <f t="shared" si="0"/>
        <v>95.7</v>
      </c>
      <c r="G14" s="16">
        <f t="shared" si="0"/>
        <v>768.91</v>
      </c>
      <c r="H14" s="17"/>
    </row>
    <row r="15" spans="1:9" ht="15" thickBot="1" x14ac:dyDescent="0.35">
      <c r="A15" s="8"/>
      <c r="B15" s="8"/>
      <c r="C15" s="18"/>
      <c r="D15" s="18"/>
      <c r="E15" s="18"/>
      <c r="F15" s="18"/>
      <c r="G15" s="18"/>
      <c r="H15" s="18"/>
    </row>
    <row r="16" spans="1:9" x14ac:dyDescent="0.3">
      <c r="A16" s="59" t="s">
        <v>13</v>
      </c>
      <c r="B16" s="23" t="s">
        <v>31</v>
      </c>
      <c r="C16" s="19">
        <v>250</v>
      </c>
      <c r="D16" s="19">
        <v>7.04</v>
      </c>
      <c r="E16" s="19">
        <v>10.1</v>
      </c>
      <c r="F16" s="19">
        <v>10.14</v>
      </c>
      <c r="G16" s="19">
        <v>184.56</v>
      </c>
      <c r="H16" s="20" t="s">
        <v>67</v>
      </c>
      <c r="I16" s="44">
        <v>46</v>
      </c>
    </row>
    <row r="17" spans="1:9" x14ac:dyDescent="0.3">
      <c r="A17" s="60"/>
      <c r="B17" s="1" t="s">
        <v>124</v>
      </c>
      <c r="C17" s="2">
        <v>130</v>
      </c>
      <c r="D17" s="2">
        <v>18.5</v>
      </c>
      <c r="E17" s="2">
        <v>19.100000000000001</v>
      </c>
      <c r="F17" s="2">
        <v>8.6</v>
      </c>
      <c r="G17" s="2">
        <v>301</v>
      </c>
      <c r="H17" s="13" t="s">
        <v>64</v>
      </c>
      <c r="I17" s="44">
        <v>54</v>
      </c>
    </row>
    <row r="18" spans="1:9" x14ac:dyDescent="0.3">
      <c r="A18" s="60"/>
      <c r="B18" s="1" t="s">
        <v>89</v>
      </c>
      <c r="C18" s="2">
        <v>200</v>
      </c>
      <c r="D18" s="2">
        <v>3</v>
      </c>
      <c r="E18" s="2">
        <v>4.5999999999999996</v>
      </c>
      <c r="F18" s="2">
        <v>35.6</v>
      </c>
      <c r="G18" s="2">
        <v>189</v>
      </c>
      <c r="H18" s="13" t="s">
        <v>97</v>
      </c>
      <c r="I18" s="44">
        <v>20</v>
      </c>
    </row>
    <row r="19" spans="1:9" x14ac:dyDescent="0.3">
      <c r="A19" s="60"/>
      <c r="B19" s="1" t="s">
        <v>90</v>
      </c>
      <c r="C19" s="2">
        <v>100</v>
      </c>
      <c r="D19" s="2">
        <v>1.02</v>
      </c>
      <c r="E19" s="2">
        <v>1.92</v>
      </c>
      <c r="F19" s="2">
        <v>5.16</v>
      </c>
      <c r="G19" s="2">
        <v>42.6</v>
      </c>
      <c r="H19" s="13" t="s">
        <v>98</v>
      </c>
      <c r="I19" s="45">
        <v>18</v>
      </c>
    </row>
    <row r="20" spans="1:9" x14ac:dyDescent="0.3">
      <c r="A20" s="60"/>
      <c r="B20" s="1" t="s">
        <v>28</v>
      </c>
      <c r="C20" s="2">
        <v>200</v>
      </c>
      <c r="D20" s="2">
        <v>0.6</v>
      </c>
      <c r="E20" s="2">
        <v>0</v>
      </c>
      <c r="F20" s="2">
        <v>28.9</v>
      </c>
      <c r="G20" s="2">
        <v>118</v>
      </c>
      <c r="H20" s="13">
        <v>759</v>
      </c>
      <c r="I20" s="45">
        <v>7</v>
      </c>
    </row>
    <row r="21" spans="1:9" ht="15" thickBot="1" x14ac:dyDescent="0.35">
      <c r="A21" s="64"/>
      <c r="B21" s="4" t="s">
        <v>21</v>
      </c>
      <c r="C21" s="14">
        <v>50</v>
      </c>
      <c r="D21" s="14">
        <v>3.5</v>
      </c>
      <c r="E21" s="14">
        <v>0.55000000000000004</v>
      </c>
      <c r="F21" s="14">
        <v>20.5</v>
      </c>
      <c r="G21" s="14">
        <v>96.5</v>
      </c>
      <c r="H21" s="15"/>
      <c r="I21" s="45">
        <v>5</v>
      </c>
    </row>
    <row r="22" spans="1:9" ht="15" thickBot="1" x14ac:dyDescent="0.35">
      <c r="A22" s="5"/>
      <c r="B22" s="6" t="s">
        <v>16</v>
      </c>
      <c r="C22" s="16">
        <f>SUM(C16:C21)</f>
        <v>930</v>
      </c>
      <c r="D22" s="16">
        <f>SUM(D16:D21)</f>
        <v>33.659999999999997</v>
      </c>
      <c r="E22" s="16">
        <f>SUM(E16:E21)</f>
        <v>36.270000000000003</v>
      </c>
      <c r="F22" s="16">
        <f>SUM(F16:F21)</f>
        <v>108.9</v>
      </c>
      <c r="G22" s="16">
        <f>SUM(G16:G21)</f>
        <v>931.66</v>
      </c>
      <c r="H22" s="17"/>
      <c r="I22" s="47">
        <f>SUM(I9:I21)</f>
        <v>240</v>
      </c>
    </row>
    <row r="23" spans="1:9" ht="15" thickBot="1" x14ac:dyDescent="0.35">
      <c r="A23" s="8"/>
      <c r="B23" s="8"/>
      <c r="C23" s="18"/>
      <c r="D23" s="18"/>
      <c r="E23" s="18"/>
      <c r="F23" s="18"/>
      <c r="G23" s="18"/>
      <c r="H23" s="18"/>
    </row>
    <row r="24" spans="1:9" x14ac:dyDescent="0.3">
      <c r="A24" s="61" t="s">
        <v>103</v>
      </c>
      <c r="B24" s="34" t="s">
        <v>96</v>
      </c>
      <c r="C24" s="19">
        <v>200</v>
      </c>
      <c r="D24" s="19">
        <v>0.2</v>
      </c>
      <c r="E24" s="19">
        <v>0.2</v>
      </c>
      <c r="F24" s="19">
        <v>22.8</v>
      </c>
      <c r="G24" s="19">
        <v>94</v>
      </c>
      <c r="H24" s="20">
        <v>358</v>
      </c>
      <c r="I24" s="45">
        <v>9</v>
      </c>
    </row>
    <row r="25" spans="1:9" x14ac:dyDescent="0.3">
      <c r="A25" s="62"/>
      <c r="B25" s="31" t="s">
        <v>113</v>
      </c>
      <c r="C25" s="2">
        <v>60</v>
      </c>
      <c r="D25" s="2">
        <v>4.18</v>
      </c>
      <c r="E25" s="2">
        <v>7.5</v>
      </c>
      <c r="F25" s="2">
        <v>25.81</v>
      </c>
      <c r="G25" s="2">
        <v>202.8</v>
      </c>
      <c r="H25" s="13">
        <v>2</v>
      </c>
      <c r="I25" s="45">
        <v>10</v>
      </c>
    </row>
    <row r="26" spans="1:9" ht="15" thickBot="1" x14ac:dyDescent="0.35">
      <c r="A26" s="63"/>
      <c r="B26" s="4"/>
      <c r="C26" s="14"/>
      <c r="D26" s="14"/>
      <c r="E26" s="14"/>
      <c r="F26" s="14"/>
      <c r="G26" s="14"/>
      <c r="H26" s="15"/>
    </row>
    <row r="27" spans="1:9" ht="15" thickBot="1" x14ac:dyDescent="0.35">
      <c r="A27" s="26"/>
      <c r="B27" s="27" t="s">
        <v>102</v>
      </c>
      <c r="C27" s="16">
        <f>SUM(C24:C26)</f>
        <v>260</v>
      </c>
      <c r="D27" s="16">
        <f t="shared" ref="D27:G27" si="1">SUM(D24:D26)</f>
        <v>4.38</v>
      </c>
      <c r="E27" s="16">
        <f t="shared" si="1"/>
        <v>7.7</v>
      </c>
      <c r="F27" s="16">
        <f t="shared" si="1"/>
        <v>48.61</v>
      </c>
      <c r="G27" s="16">
        <f t="shared" si="1"/>
        <v>296.8</v>
      </c>
      <c r="H27" s="17"/>
    </row>
    <row r="28" spans="1:9" ht="15" thickBot="1" x14ac:dyDescent="0.35">
      <c r="A28" s="38"/>
      <c r="B28" s="39" t="s">
        <v>14</v>
      </c>
      <c r="C28" s="40">
        <f>SUM(C14+C22+C27)</f>
        <v>1790</v>
      </c>
      <c r="D28" s="40">
        <f t="shared" ref="D28:G28" si="2">SUM(D14+D22+D27)</f>
        <v>63.89</v>
      </c>
      <c r="E28" s="40">
        <f t="shared" si="2"/>
        <v>66.73</v>
      </c>
      <c r="F28" s="40">
        <f t="shared" si="2"/>
        <v>253.21000000000004</v>
      </c>
      <c r="G28" s="40">
        <f t="shared" si="2"/>
        <v>1997.37</v>
      </c>
      <c r="H28" s="41"/>
      <c r="I28" s="47">
        <f>SUM(I24:I27)+I22</f>
        <v>259</v>
      </c>
    </row>
    <row r="29" spans="1:9" s="8" customFormat="1" x14ac:dyDescent="0.3"/>
    <row r="30" spans="1:9" s="8" customFormat="1" x14ac:dyDescent="0.3">
      <c r="D30" s="8">
        <v>1</v>
      </c>
      <c r="E30" s="22">
        <f>(D28/E28)</f>
        <v>0.95744043158998948</v>
      </c>
      <c r="F30" s="22">
        <f>(F28/D28)</f>
        <v>3.9632180309907659</v>
      </c>
    </row>
    <row r="31" spans="1:9" s="8" customFormat="1" x14ac:dyDescent="0.3"/>
    <row r="32" spans="1:9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  <row r="42" s="8" customFormat="1" x14ac:dyDescent="0.3"/>
  </sheetData>
  <mergeCells count="10">
    <mergeCell ref="A24:A26"/>
    <mergeCell ref="H7:H8"/>
    <mergeCell ref="A9:A13"/>
    <mergeCell ref="A16:A21"/>
    <mergeCell ref="B3:F4"/>
    <mergeCell ref="A7:A8"/>
    <mergeCell ref="B7:B8"/>
    <mergeCell ref="C7:C8"/>
    <mergeCell ref="D7:F7"/>
    <mergeCell ref="G7:G8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2025-05-13T03:30:36Z</dcterms:modified>
</cp:coreProperties>
</file>